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5" yWindow="300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<sst xmlns="http://schemas.openxmlformats.org/spreadsheetml/2006/main" count="659" uniqueCount="58">
  <si>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</si>
  <si>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</si>
  <si>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</si>
  <si>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</si>
  <si>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</si>
  <si>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</si>
  <si>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</si>
  <si>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</si>
  <si>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</si>
  <si>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</si>
  <si>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</si>
  <si>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</si>
  <si>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</si>
  <si>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</si>
  <si>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</si>
  <si>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</si>
  <si>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</si>
  <si>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</si>
  <si>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</si>
  <si>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</si>
  <si>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</si>
  <si>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</si>
  <si>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</si>
  <si>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</si>
  <si>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</si>
  <si>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</si>
  <si>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</si>
  <si>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</si>
  <si>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</si>
  <si>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</si>
  <si>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</si>
  <si>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</si>
  <si>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</si>
  <si>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</si>
  <si>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</si>
  <si>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</si>
  <si>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</si>
  <si>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</si>
  <si>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</si>
  <si>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</si>
  <si>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</si>
  <si>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PLEASE NOTE THE FOLLOWING VOLATILITY SKEW CHANGES WITH EFFECT FROM WEDNESDAY</t>
  </si>
  <si>
    <t/>
  </si>
  <si>
    <t>29-January-2014</t>
  </si>
  <si>
    <t>29 JANUARY 2014 FOR SETTLEMENT ON THURSDAY 30 JANUARY 2014</t>
  </si>
  <si>
    <t>SAFEX MTM 28-January-2014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</si>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</sst>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8"/>
      <name val="Arial"/>
      <family val="0"/>
    </font>
    <font>
      <sz val="2.8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4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49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49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49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49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49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49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0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0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0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0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0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0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0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0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0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1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2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3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6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7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58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9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0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2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38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38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38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258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38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258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383" applyNumberFormat="1" applyFont="1" applyFill="1" applyBorder="1" applyAlignment="1">
      <alignment horizontal="center"/>
    </xf>
    <xf numFmtId="10" fontId="0" fillId="16" borderId="34" xfId="38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383" applyNumberFormat="1" applyFont="1" applyFill="1" applyBorder="1" applyAlignment="1">
      <alignment horizontal="center"/>
    </xf>
    <xf numFmtId="196" fontId="0" fillId="16" borderId="27" xfId="387" applyNumberFormat="1" applyFont="1" applyFill="1" applyBorder="1" applyAlignment="1">
      <alignment/>
    </xf>
    <xf numFmtId="196" fontId="0" fillId="16" borderId="44" xfId="387" applyNumberFormat="1" applyFont="1" applyFill="1" applyBorder="1" applyAlignment="1">
      <alignment/>
    </xf>
    <xf numFmtId="191" fontId="0" fillId="16" borderId="24" xfId="387" applyNumberFormat="1" applyFont="1" applyFill="1" applyBorder="1" applyAlignment="1">
      <alignment/>
    </xf>
    <xf numFmtId="191" fontId="0" fillId="16" borderId="50" xfId="387" applyNumberFormat="1" applyFont="1" applyFill="1" applyBorder="1" applyAlignment="1">
      <alignment/>
    </xf>
    <xf numFmtId="191" fontId="0" fillId="16" borderId="49" xfId="387" applyNumberFormat="1" applyFont="1" applyFill="1" applyBorder="1" applyAlignment="1">
      <alignment/>
    </xf>
    <xf numFmtId="196" fontId="0" fillId="16" borderId="32" xfId="38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359" applyFont="1" applyBorder="1">
      <alignment/>
      <protection/>
    </xf>
    <xf numFmtId="2" fontId="6" fillId="0" borderId="0" xfId="359" applyNumberFormat="1" applyFont="1" applyBorder="1">
      <alignment/>
      <protection/>
    </xf>
    <xf numFmtId="0" fontId="7" fillId="0" borderId="0" xfId="359" applyFont="1">
      <alignment/>
      <protection/>
    </xf>
    <xf numFmtId="2" fontId="6" fillId="0" borderId="0" xfId="359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359">
      <alignment/>
      <protection/>
    </xf>
    <xf numFmtId="0" fontId="6" fillId="0" borderId="58" xfId="359" applyFont="1" applyBorder="1" applyAlignment="1" applyProtection="1">
      <alignment horizontal="left"/>
      <protection locked="0"/>
    </xf>
    <xf numFmtId="178" fontId="6" fillId="0" borderId="59" xfId="359" applyNumberFormat="1" applyFont="1" applyBorder="1" applyAlignment="1" applyProtection="1">
      <alignment horizontal="center"/>
      <protection locked="0"/>
    </xf>
    <xf numFmtId="0" fontId="7" fillId="0" borderId="59" xfId="359" applyFont="1" applyBorder="1">
      <alignment/>
      <protection/>
    </xf>
    <xf numFmtId="0" fontId="7" fillId="0" borderId="60" xfId="359" applyFont="1" applyBorder="1">
      <alignment/>
      <protection/>
    </xf>
    <xf numFmtId="0" fontId="6" fillId="0" borderId="61" xfId="359" applyFont="1" applyBorder="1" applyAlignment="1" applyProtection="1">
      <alignment horizontal="left"/>
      <protection locked="0"/>
    </xf>
    <xf numFmtId="0" fontId="6" fillId="0" borderId="62" xfId="359" applyFont="1" applyBorder="1" applyAlignment="1">
      <alignment horizontal="center"/>
      <protection/>
    </xf>
    <xf numFmtId="0" fontId="6" fillId="0" borderId="62" xfId="359" applyFont="1" applyBorder="1">
      <alignment/>
      <protection/>
    </xf>
    <xf numFmtId="0" fontId="6" fillId="0" borderId="63" xfId="359" applyFont="1" applyBorder="1" applyAlignment="1">
      <alignment horizontal="center"/>
      <protection/>
    </xf>
    <xf numFmtId="0" fontId="6" fillId="0" borderId="61" xfId="359" applyFont="1" applyBorder="1">
      <alignment/>
      <protection/>
    </xf>
    <xf numFmtId="178" fontId="6" fillId="0" borderId="62" xfId="359" applyNumberFormat="1" applyFont="1" applyBorder="1" applyAlignment="1" applyProtection="1">
      <alignment horizontal="center"/>
      <protection locked="0"/>
    </xf>
    <xf numFmtId="0" fontId="6" fillId="0" borderId="63" xfId="359" applyFont="1" applyBorder="1">
      <alignment/>
      <protection/>
    </xf>
    <xf numFmtId="2" fontId="6" fillId="0" borderId="64" xfId="359" applyNumberFormat="1" applyFont="1" applyBorder="1">
      <alignment/>
      <protection/>
    </xf>
    <xf numFmtId="2" fontId="6" fillId="0" borderId="47" xfId="359" applyNumberFormat="1" applyFont="1" applyBorder="1">
      <alignment/>
      <protection/>
    </xf>
    <xf numFmtId="0" fontId="6" fillId="0" borderId="61" xfId="359" applyFont="1" applyBorder="1" applyAlignment="1">
      <alignment horizontal="left"/>
      <protection/>
    </xf>
    <xf numFmtId="1" fontId="6" fillId="0" borderId="62" xfId="359" applyNumberFormat="1" applyFont="1" applyBorder="1" applyAlignment="1">
      <alignment horizontal="center"/>
      <protection/>
    </xf>
    <xf numFmtId="2" fontId="6" fillId="0" borderId="63" xfId="359" applyNumberFormat="1" applyFont="1" applyBorder="1" applyAlignment="1">
      <alignment horizontal="center"/>
      <protection/>
    </xf>
    <xf numFmtId="2" fontId="6" fillId="0" borderId="63" xfId="359" applyNumberFormat="1" applyFont="1" applyBorder="1">
      <alignment/>
      <protection/>
    </xf>
    <xf numFmtId="2" fontId="7" fillId="0" borderId="0" xfId="359" applyNumberFormat="1" applyFont="1">
      <alignment/>
      <protection/>
    </xf>
    <xf numFmtId="2" fontId="6" fillId="0" borderId="62" xfId="359" applyNumberFormat="1" applyFont="1" applyBorder="1" applyAlignment="1">
      <alignment horizontal="center"/>
      <protection/>
    </xf>
    <xf numFmtId="0" fontId="6" fillId="0" borderId="65" xfId="359" applyFont="1" applyBorder="1">
      <alignment/>
      <protection/>
    </xf>
    <xf numFmtId="2" fontId="6" fillId="0" borderId="66" xfId="359" applyNumberFormat="1" applyFont="1" applyBorder="1" applyAlignment="1">
      <alignment horizontal="center"/>
      <protection/>
    </xf>
    <xf numFmtId="0" fontId="6" fillId="0" borderId="66" xfId="359" applyFont="1" applyBorder="1">
      <alignment/>
      <protection/>
    </xf>
    <xf numFmtId="2" fontId="6" fillId="0" borderId="67" xfId="359" applyNumberFormat="1" applyFont="1" applyBorder="1">
      <alignment/>
      <protection/>
    </xf>
    <xf numFmtId="2" fontId="6" fillId="0" borderId="60" xfId="359" applyNumberFormat="1" applyFont="1" applyBorder="1" applyAlignment="1">
      <alignment horizontal="center"/>
      <protection/>
    </xf>
    <xf numFmtId="2" fontId="6" fillId="0" borderId="67" xfId="359" applyNumberFormat="1" applyFont="1" applyBorder="1" applyAlignment="1">
      <alignment horizontal="center"/>
      <protection/>
    </xf>
    <xf numFmtId="10" fontId="6" fillId="0" borderId="68" xfId="387" applyNumberFormat="1" applyFont="1" applyBorder="1" applyAlignment="1">
      <alignment horizontal="center"/>
    </xf>
    <xf numFmtId="10" fontId="6" fillId="0" borderId="69" xfId="387" applyNumberFormat="1" applyFont="1" applyBorder="1" applyAlignment="1">
      <alignment horizontal="center"/>
    </xf>
    <xf numFmtId="10" fontId="6" fillId="0" borderId="70" xfId="387" applyNumberFormat="1" applyFont="1" applyBorder="1" applyAlignment="1">
      <alignment horizontal="center"/>
    </xf>
    <xf numFmtId="2" fontId="6" fillId="0" borderId="37" xfId="359" applyNumberFormat="1" applyFont="1" applyBorder="1">
      <alignment/>
      <protection/>
    </xf>
    <xf numFmtId="0" fontId="7" fillId="0" borderId="29" xfId="359" applyFont="1" applyBorder="1">
      <alignment/>
      <protection/>
    </xf>
    <xf numFmtId="0" fontId="7" fillId="0" borderId="30" xfId="359" applyFont="1" applyBorder="1">
      <alignment/>
      <protection/>
    </xf>
    <xf numFmtId="10" fontId="6" fillId="0" borderId="24" xfId="387" applyNumberFormat="1" applyFont="1" applyBorder="1" applyAlignment="1">
      <alignment/>
    </xf>
    <xf numFmtId="0" fontId="7" fillId="0" borderId="31" xfId="359" applyFont="1" applyBorder="1">
      <alignment/>
      <protection/>
    </xf>
    <xf numFmtId="2" fontId="6" fillId="0" borderId="38" xfId="359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383" applyNumberFormat="1" applyFont="1" applyFill="1" applyBorder="1" applyAlignment="1">
      <alignment horizontal="center"/>
    </xf>
    <xf numFmtId="15" fontId="6" fillId="0" borderId="24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361">
      <alignment/>
      <protection/>
    </xf>
    <xf numFmtId="0" fontId="6" fillId="0" borderId="0" xfId="361" applyFont="1" applyBorder="1">
      <alignment/>
      <protection/>
    </xf>
    <xf numFmtId="2" fontId="6" fillId="0" borderId="0" xfId="361" applyNumberFormat="1" applyFont="1" applyBorder="1">
      <alignment/>
      <protection/>
    </xf>
    <xf numFmtId="0" fontId="6" fillId="0" borderId="58" xfId="361" applyFont="1" applyBorder="1" applyAlignment="1" applyProtection="1">
      <alignment horizontal="left"/>
      <protection locked="0"/>
    </xf>
    <xf numFmtId="178" fontId="6" fillId="0" borderId="59" xfId="361" applyNumberFormat="1" applyFont="1" applyBorder="1" applyAlignment="1" applyProtection="1">
      <alignment horizontal="center"/>
      <protection locked="0"/>
    </xf>
    <xf numFmtId="0" fontId="7" fillId="0" borderId="59" xfId="361" applyFont="1" applyBorder="1">
      <alignment/>
      <protection/>
    </xf>
    <xf numFmtId="0" fontId="7" fillId="0" borderId="60" xfId="361" applyFont="1" applyBorder="1">
      <alignment/>
      <protection/>
    </xf>
    <xf numFmtId="0" fontId="7" fillId="0" borderId="0" xfId="361" applyFont="1">
      <alignment/>
      <protection/>
    </xf>
    <xf numFmtId="0" fontId="6" fillId="0" borderId="61" xfId="361" applyFont="1" applyBorder="1" applyAlignment="1" applyProtection="1">
      <alignment horizontal="left"/>
      <protection locked="0"/>
    </xf>
    <xf numFmtId="0" fontId="6" fillId="0" borderId="62" xfId="361" applyFont="1" applyBorder="1" applyAlignment="1">
      <alignment horizontal="center"/>
      <protection/>
    </xf>
    <xf numFmtId="0" fontId="6" fillId="0" borderId="62" xfId="361" applyFont="1" applyBorder="1">
      <alignment/>
      <protection/>
    </xf>
    <xf numFmtId="0" fontId="6" fillId="0" borderId="63" xfId="361" applyFont="1" applyBorder="1" applyAlignment="1">
      <alignment horizontal="center"/>
      <protection/>
    </xf>
    <xf numFmtId="0" fontId="6" fillId="0" borderId="61" xfId="361" applyFont="1" applyBorder="1">
      <alignment/>
      <protection/>
    </xf>
    <xf numFmtId="178" fontId="6" fillId="0" borderId="62" xfId="361" applyNumberFormat="1" applyFont="1" applyBorder="1" applyAlignment="1" applyProtection="1">
      <alignment horizontal="center"/>
      <protection locked="0"/>
    </xf>
    <xf numFmtId="0" fontId="6" fillId="0" borderId="63" xfId="361" applyFont="1" applyBorder="1">
      <alignment/>
      <protection/>
    </xf>
    <xf numFmtId="2" fontId="6" fillId="0" borderId="64" xfId="361" applyNumberFormat="1" applyFont="1" applyBorder="1">
      <alignment/>
      <protection/>
    </xf>
    <xf numFmtId="2" fontId="6" fillId="0" borderId="47" xfId="361" applyNumberFormat="1" applyFont="1" applyBorder="1">
      <alignment/>
      <protection/>
    </xf>
    <xf numFmtId="0" fontId="6" fillId="0" borderId="61" xfId="361" applyFont="1" applyBorder="1" applyAlignment="1">
      <alignment horizontal="left"/>
      <protection/>
    </xf>
    <xf numFmtId="1" fontId="6" fillId="0" borderId="62" xfId="361" applyNumberFormat="1" applyFont="1" applyBorder="1" applyAlignment="1">
      <alignment horizontal="center"/>
      <protection/>
    </xf>
    <xf numFmtId="2" fontId="6" fillId="0" borderId="63" xfId="361" applyNumberFormat="1" applyFont="1" applyBorder="1" applyAlignment="1">
      <alignment horizontal="center"/>
      <protection/>
    </xf>
    <xf numFmtId="2" fontId="6" fillId="0" borderId="63" xfId="361" applyNumberFormat="1" applyFont="1" applyBorder="1">
      <alignment/>
      <protection/>
    </xf>
    <xf numFmtId="2" fontId="7" fillId="0" borderId="0" xfId="361" applyNumberFormat="1" applyFont="1">
      <alignment/>
      <protection/>
    </xf>
    <xf numFmtId="2" fontId="6" fillId="0" borderId="62" xfId="361" applyNumberFormat="1" applyFont="1" applyBorder="1" applyAlignment="1">
      <alignment horizontal="center"/>
      <protection/>
    </xf>
    <xf numFmtId="0" fontId="6" fillId="0" borderId="65" xfId="361" applyFont="1" applyBorder="1">
      <alignment/>
      <protection/>
    </xf>
    <xf numFmtId="2" fontId="6" fillId="0" borderId="66" xfId="361" applyNumberFormat="1" applyFont="1" applyBorder="1" applyAlignment="1">
      <alignment horizontal="center"/>
      <protection/>
    </xf>
    <xf numFmtId="0" fontId="6" fillId="0" borderId="66" xfId="361" applyFont="1" applyBorder="1">
      <alignment/>
      <protection/>
    </xf>
    <xf numFmtId="2" fontId="6" fillId="0" borderId="67" xfId="361" applyNumberFormat="1" applyFont="1" applyBorder="1">
      <alignment/>
      <protection/>
    </xf>
    <xf numFmtId="2" fontId="6" fillId="0" borderId="0" xfId="361" applyNumberFormat="1" applyFont="1" applyBorder="1" applyAlignment="1">
      <alignment horizontal="center"/>
      <protection/>
    </xf>
    <xf numFmtId="2" fontId="6" fillId="0" borderId="37" xfId="361" applyNumberFormat="1" applyFont="1" applyBorder="1">
      <alignment/>
      <protection/>
    </xf>
    <xf numFmtId="10" fontId="6" fillId="0" borderId="37" xfId="398" applyNumberFormat="1" applyFont="1" applyBorder="1" applyAlignment="1">
      <alignment/>
    </xf>
    <xf numFmtId="10" fontId="6" fillId="0" borderId="36" xfId="398" applyNumberFormat="1" applyFont="1" applyBorder="1" applyAlignment="1">
      <alignment/>
    </xf>
    <xf numFmtId="10" fontId="6" fillId="0" borderId="48" xfId="398" applyNumberFormat="1" applyFont="1" applyBorder="1" applyAlignment="1">
      <alignment/>
    </xf>
    <xf numFmtId="0" fontId="7" fillId="0" borderId="0" xfId="363">
      <alignment/>
      <protection/>
    </xf>
    <xf numFmtId="0" fontId="6" fillId="0" borderId="0" xfId="363" applyFont="1" applyBorder="1">
      <alignment/>
      <protection/>
    </xf>
    <xf numFmtId="2" fontId="6" fillId="0" borderId="0" xfId="363" applyNumberFormat="1" applyFont="1" applyBorder="1">
      <alignment/>
      <protection/>
    </xf>
    <xf numFmtId="0" fontId="6" fillId="0" borderId="58" xfId="363" applyFont="1" applyBorder="1" applyAlignment="1" applyProtection="1">
      <alignment horizontal="left"/>
      <protection locked="0"/>
    </xf>
    <xf numFmtId="178" fontId="6" fillId="0" borderId="59" xfId="363" applyNumberFormat="1" applyFont="1" applyBorder="1" applyAlignment="1" applyProtection="1">
      <alignment horizontal="center"/>
      <protection locked="0"/>
    </xf>
    <xf numFmtId="0" fontId="7" fillId="0" borderId="59" xfId="363" applyFont="1" applyBorder="1">
      <alignment/>
      <protection/>
    </xf>
    <xf numFmtId="0" fontId="7" fillId="0" borderId="60" xfId="363" applyFont="1" applyBorder="1">
      <alignment/>
      <protection/>
    </xf>
    <xf numFmtId="0" fontId="7" fillId="0" borderId="0" xfId="363" applyFont="1">
      <alignment/>
      <protection/>
    </xf>
    <xf numFmtId="0" fontId="6" fillId="0" borderId="61" xfId="363" applyFont="1" applyBorder="1" applyAlignment="1" applyProtection="1">
      <alignment horizontal="left"/>
      <protection locked="0"/>
    </xf>
    <xf numFmtId="0" fontId="6" fillId="0" borderId="62" xfId="363" applyFont="1" applyBorder="1" applyAlignment="1">
      <alignment horizontal="center"/>
      <protection/>
    </xf>
    <xf numFmtId="0" fontId="6" fillId="0" borderId="62" xfId="363" applyFont="1" applyBorder="1">
      <alignment/>
      <protection/>
    </xf>
    <xf numFmtId="0" fontId="6" fillId="0" borderId="63" xfId="363" applyFont="1" applyBorder="1" applyAlignment="1">
      <alignment horizontal="center"/>
      <protection/>
    </xf>
    <xf numFmtId="0" fontId="6" fillId="0" borderId="61" xfId="363" applyFont="1" applyBorder="1">
      <alignment/>
      <protection/>
    </xf>
    <xf numFmtId="178" fontId="6" fillId="0" borderId="62" xfId="363" applyNumberFormat="1" applyFont="1" applyBorder="1" applyAlignment="1" applyProtection="1">
      <alignment horizontal="center"/>
      <protection locked="0"/>
    </xf>
    <xf numFmtId="0" fontId="6" fillId="0" borderId="63" xfId="363" applyFont="1" applyBorder="1">
      <alignment/>
      <protection/>
    </xf>
    <xf numFmtId="2" fontId="6" fillId="0" borderId="64" xfId="363" applyNumberFormat="1" applyFont="1" applyBorder="1">
      <alignment/>
      <protection/>
    </xf>
    <xf numFmtId="2" fontId="6" fillId="0" borderId="47" xfId="363" applyNumberFormat="1" applyFont="1" applyBorder="1">
      <alignment/>
      <protection/>
    </xf>
    <xf numFmtId="0" fontId="6" fillId="0" borderId="61" xfId="363" applyFont="1" applyBorder="1" applyAlignment="1">
      <alignment horizontal="left"/>
      <protection/>
    </xf>
    <xf numFmtId="1" fontId="6" fillId="0" borderId="62" xfId="363" applyNumberFormat="1" applyFont="1" applyBorder="1" applyAlignment="1">
      <alignment horizontal="center"/>
      <protection/>
    </xf>
    <xf numFmtId="2" fontId="6" fillId="0" borderId="63" xfId="363" applyNumberFormat="1" applyFont="1" applyBorder="1" applyAlignment="1">
      <alignment horizontal="center"/>
      <protection/>
    </xf>
    <xf numFmtId="2" fontId="6" fillId="0" borderId="63" xfId="363" applyNumberFormat="1" applyFont="1" applyBorder="1">
      <alignment/>
      <protection/>
    </xf>
    <xf numFmtId="2" fontId="7" fillId="0" borderId="0" xfId="363" applyNumberFormat="1" applyFont="1">
      <alignment/>
      <protection/>
    </xf>
    <xf numFmtId="2" fontId="6" fillId="0" borderId="62" xfId="363" applyNumberFormat="1" applyFont="1" applyBorder="1" applyAlignment="1">
      <alignment horizontal="center"/>
      <protection/>
    </xf>
    <xf numFmtId="0" fontId="6" fillId="0" borderId="65" xfId="363" applyFont="1" applyBorder="1">
      <alignment/>
      <protection/>
    </xf>
    <xf numFmtId="2" fontId="6" fillId="0" borderId="66" xfId="363" applyNumberFormat="1" applyFont="1" applyBorder="1" applyAlignment="1">
      <alignment horizontal="center"/>
      <protection/>
    </xf>
    <xf numFmtId="0" fontId="6" fillId="0" borderId="66" xfId="363" applyFont="1" applyBorder="1">
      <alignment/>
      <protection/>
    </xf>
    <xf numFmtId="2" fontId="6" fillId="0" borderId="67" xfId="363" applyNumberFormat="1" applyFont="1" applyBorder="1">
      <alignment/>
      <protection/>
    </xf>
    <xf numFmtId="2" fontId="6" fillId="0" borderId="0" xfId="363" applyNumberFormat="1" applyFont="1" applyBorder="1" applyAlignment="1">
      <alignment horizontal="center"/>
      <protection/>
    </xf>
    <xf numFmtId="2" fontId="6" fillId="0" borderId="60" xfId="363" applyNumberFormat="1" applyFont="1" applyBorder="1" applyAlignment="1">
      <alignment horizontal="center"/>
      <protection/>
    </xf>
    <xf numFmtId="2" fontId="6" fillId="0" borderId="67" xfId="363" applyNumberFormat="1" applyFont="1" applyBorder="1" applyAlignment="1">
      <alignment horizontal="center"/>
      <protection/>
    </xf>
    <xf numFmtId="10" fontId="6" fillId="0" borderId="68" xfId="400" applyNumberFormat="1" applyFont="1" applyBorder="1" applyAlignment="1">
      <alignment horizontal="center"/>
    </xf>
    <xf numFmtId="10" fontId="6" fillId="0" borderId="69" xfId="400" applyNumberFormat="1" applyFont="1" applyBorder="1" applyAlignment="1">
      <alignment horizontal="center"/>
    </xf>
    <xf numFmtId="10" fontId="6" fillId="0" borderId="70" xfId="400" applyNumberFormat="1" applyFont="1" applyBorder="1" applyAlignment="1">
      <alignment horizontal="center"/>
    </xf>
    <xf numFmtId="0" fontId="6" fillId="0" borderId="0" xfId="364" applyFont="1" applyBorder="1">
      <alignment/>
      <protection/>
    </xf>
    <xf numFmtId="2" fontId="6" fillId="0" borderId="0" xfId="364" applyNumberFormat="1" applyFont="1" applyBorder="1">
      <alignment/>
      <protection/>
    </xf>
    <xf numFmtId="0" fontId="6" fillId="0" borderId="58" xfId="364" applyFont="1" applyBorder="1" applyAlignment="1" applyProtection="1">
      <alignment horizontal="left"/>
      <protection locked="0"/>
    </xf>
    <xf numFmtId="178" fontId="6" fillId="0" borderId="59" xfId="364" applyNumberFormat="1" applyFont="1" applyBorder="1" applyAlignment="1" applyProtection="1">
      <alignment horizontal="center"/>
      <protection locked="0"/>
    </xf>
    <xf numFmtId="0" fontId="7" fillId="0" borderId="59" xfId="364" applyFont="1" applyBorder="1">
      <alignment/>
      <protection/>
    </xf>
    <xf numFmtId="0" fontId="7" fillId="0" borderId="60" xfId="364" applyFont="1" applyBorder="1">
      <alignment/>
      <protection/>
    </xf>
    <xf numFmtId="0" fontId="7" fillId="0" borderId="0" xfId="364" applyFont="1">
      <alignment/>
      <protection/>
    </xf>
    <xf numFmtId="0" fontId="6" fillId="0" borderId="61" xfId="364" applyFont="1" applyBorder="1" applyAlignment="1" applyProtection="1">
      <alignment horizontal="left"/>
      <protection locked="0"/>
    </xf>
    <xf numFmtId="0" fontId="6" fillId="0" borderId="62" xfId="364" applyFont="1" applyBorder="1" applyAlignment="1">
      <alignment horizontal="center"/>
      <protection/>
    </xf>
    <xf numFmtId="0" fontId="6" fillId="0" borderId="62" xfId="364" applyFont="1" applyBorder="1">
      <alignment/>
      <protection/>
    </xf>
    <xf numFmtId="0" fontId="6" fillId="0" borderId="63" xfId="364" applyFont="1" applyBorder="1" applyAlignment="1">
      <alignment horizontal="center"/>
      <protection/>
    </xf>
    <xf numFmtId="0" fontId="6" fillId="0" borderId="61" xfId="364" applyFont="1" applyBorder="1">
      <alignment/>
      <protection/>
    </xf>
    <xf numFmtId="178" fontId="6" fillId="0" borderId="62" xfId="364" applyNumberFormat="1" applyFont="1" applyBorder="1" applyAlignment="1" applyProtection="1">
      <alignment horizontal="center"/>
      <protection locked="0"/>
    </xf>
    <xf numFmtId="0" fontId="6" fillId="0" borderId="63" xfId="364" applyFont="1" applyBorder="1">
      <alignment/>
      <protection/>
    </xf>
    <xf numFmtId="2" fontId="6" fillId="0" borderId="64" xfId="364" applyNumberFormat="1" applyFont="1" applyBorder="1">
      <alignment/>
      <protection/>
    </xf>
    <xf numFmtId="2" fontId="6" fillId="0" borderId="47" xfId="364" applyNumberFormat="1" applyFont="1" applyBorder="1">
      <alignment/>
      <protection/>
    </xf>
    <xf numFmtId="0" fontId="6" fillId="0" borderId="61" xfId="364" applyFont="1" applyBorder="1" applyAlignment="1">
      <alignment horizontal="left"/>
      <protection/>
    </xf>
    <xf numFmtId="1" fontId="6" fillId="0" borderId="62" xfId="364" applyNumberFormat="1" applyFont="1" applyBorder="1" applyAlignment="1">
      <alignment horizontal="center"/>
      <protection/>
    </xf>
    <xf numFmtId="2" fontId="6" fillId="0" borderId="63" xfId="364" applyNumberFormat="1" applyFont="1" applyBorder="1" applyAlignment="1">
      <alignment horizontal="center"/>
      <protection/>
    </xf>
    <xf numFmtId="0" fontId="7" fillId="0" borderId="29" xfId="364" applyFont="1" applyBorder="1">
      <alignment/>
      <protection/>
    </xf>
    <xf numFmtId="0" fontId="7" fillId="0" borderId="30" xfId="364" applyFont="1" applyBorder="1">
      <alignment/>
      <protection/>
    </xf>
    <xf numFmtId="10" fontId="6" fillId="0" borderId="24" xfId="401" applyNumberFormat="1" applyFont="1" applyBorder="1" applyAlignment="1">
      <alignment/>
    </xf>
    <xf numFmtId="0" fontId="7" fillId="0" borderId="31" xfId="364" applyFont="1" applyBorder="1">
      <alignment/>
      <protection/>
    </xf>
    <xf numFmtId="2" fontId="6" fillId="0" borderId="63" xfId="364" applyNumberFormat="1" applyFont="1" applyBorder="1">
      <alignment/>
      <protection/>
    </xf>
    <xf numFmtId="2" fontId="7" fillId="0" borderId="0" xfId="364" applyNumberFormat="1" applyFont="1">
      <alignment/>
      <protection/>
    </xf>
    <xf numFmtId="2" fontId="6" fillId="0" borderId="62" xfId="364" applyNumberFormat="1" applyFont="1" applyBorder="1" applyAlignment="1">
      <alignment horizontal="center"/>
      <protection/>
    </xf>
    <xf numFmtId="0" fontId="6" fillId="0" borderId="65" xfId="364" applyFont="1" applyBorder="1">
      <alignment/>
      <protection/>
    </xf>
    <xf numFmtId="2" fontId="6" fillId="0" borderId="66" xfId="364" applyNumberFormat="1" applyFont="1" applyBorder="1" applyAlignment="1">
      <alignment horizontal="center"/>
      <protection/>
    </xf>
    <xf numFmtId="0" fontId="6" fillId="0" borderId="66" xfId="364" applyFont="1" applyBorder="1">
      <alignment/>
      <protection/>
    </xf>
    <xf numFmtId="2" fontId="6" fillId="0" borderId="67" xfId="364" applyNumberFormat="1" applyFont="1" applyBorder="1">
      <alignment/>
      <protection/>
    </xf>
    <xf numFmtId="2" fontId="6" fillId="0" borderId="0" xfId="364" applyNumberFormat="1" applyFont="1" applyBorder="1" applyAlignment="1">
      <alignment horizontal="center"/>
      <protection/>
    </xf>
    <xf numFmtId="2" fontId="6" fillId="0" borderId="37" xfId="364" applyNumberFormat="1" applyFont="1" applyBorder="1">
      <alignment/>
      <protection/>
    </xf>
    <xf numFmtId="2" fontId="6" fillId="0" borderId="38" xfId="364" applyNumberFormat="1" applyFont="1" applyBorder="1">
      <alignment/>
      <protection/>
    </xf>
    <xf numFmtId="0" fontId="7" fillId="0" borderId="0" xfId="355">
      <alignment/>
      <protection/>
    </xf>
    <xf numFmtId="0" fontId="6" fillId="0" borderId="0" xfId="355" applyFont="1" applyBorder="1">
      <alignment/>
      <protection/>
    </xf>
    <xf numFmtId="2" fontId="6" fillId="0" borderId="0" xfId="355" applyNumberFormat="1" applyFont="1" applyBorder="1">
      <alignment/>
      <protection/>
    </xf>
    <xf numFmtId="0" fontId="6" fillId="0" borderId="58" xfId="355" applyFont="1" applyBorder="1" applyAlignment="1" applyProtection="1">
      <alignment horizontal="left"/>
      <protection locked="0"/>
    </xf>
    <xf numFmtId="178" fontId="6" fillId="0" borderId="59" xfId="355" applyNumberFormat="1" applyFont="1" applyBorder="1" applyAlignment="1" applyProtection="1">
      <alignment horizontal="center"/>
      <protection locked="0"/>
    </xf>
    <xf numFmtId="0" fontId="7" fillId="0" borderId="59" xfId="355" applyFont="1" applyBorder="1">
      <alignment/>
      <protection/>
    </xf>
    <xf numFmtId="0" fontId="7" fillId="0" borderId="60" xfId="355" applyFont="1" applyBorder="1">
      <alignment/>
      <protection/>
    </xf>
    <xf numFmtId="0" fontId="7" fillId="0" borderId="0" xfId="355" applyFont="1">
      <alignment/>
      <protection/>
    </xf>
    <xf numFmtId="0" fontId="6" fillId="0" borderId="61" xfId="355" applyFont="1" applyBorder="1" applyAlignment="1" applyProtection="1">
      <alignment horizontal="left"/>
      <protection locked="0"/>
    </xf>
    <xf numFmtId="0" fontId="6" fillId="0" borderId="62" xfId="355" applyFont="1" applyBorder="1" applyAlignment="1">
      <alignment horizontal="center"/>
      <protection/>
    </xf>
    <xf numFmtId="0" fontId="6" fillId="0" borderId="62" xfId="355" applyFont="1" applyBorder="1">
      <alignment/>
      <protection/>
    </xf>
    <xf numFmtId="0" fontId="6" fillId="0" borderId="63" xfId="355" applyFont="1" applyBorder="1" applyAlignment="1">
      <alignment horizontal="center"/>
      <protection/>
    </xf>
    <xf numFmtId="0" fontId="6" fillId="0" borderId="61" xfId="355" applyFont="1" applyBorder="1">
      <alignment/>
      <protection/>
    </xf>
    <xf numFmtId="178" fontId="6" fillId="0" borderId="62" xfId="355" applyNumberFormat="1" applyFont="1" applyBorder="1" applyAlignment="1" applyProtection="1">
      <alignment horizontal="center"/>
      <protection locked="0"/>
    </xf>
    <xf numFmtId="0" fontId="6" fillId="0" borderId="63" xfId="355" applyFont="1" applyBorder="1">
      <alignment/>
      <protection/>
    </xf>
    <xf numFmtId="2" fontId="6" fillId="0" borderId="64" xfId="355" applyNumberFormat="1" applyFont="1" applyBorder="1">
      <alignment/>
      <protection/>
    </xf>
    <xf numFmtId="2" fontId="6" fillId="0" borderId="47" xfId="355" applyNumberFormat="1" applyFont="1" applyBorder="1">
      <alignment/>
      <protection/>
    </xf>
    <xf numFmtId="0" fontId="6" fillId="0" borderId="61" xfId="355" applyFont="1" applyBorder="1" applyAlignment="1">
      <alignment horizontal="left"/>
      <protection/>
    </xf>
    <xf numFmtId="1" fontId="6" fillId="0" borderId="62" xfId="355" applyNumberFormat="1" applyFont="1" applyBorder="1" applyAlignment="1">
      <alignment horizontal="center"/>
      <protection/>
    </xf>
    <xf numFmtId="2" fontId="6" fillId="0" borderId="63" xfId="355" applyNumberFormat="1" applyFont="1" applyBorder="1" applyAlignment="1">
      <alignment horizontal="center"/>
      <protection/>
    </xf>
    <xf numFmtId="2" fontId="6" fillId="0" borderId="63" xfId="355" applyNumberFormat="1" applyFont="1" applyBorder="1">
      <alignment/>
      <protection/>
    </xf>
    <xf numFmtId="2" fontId="7" fillId="0" borderId="0" xfId="355" applyNumberFormat="1" applyFont="1">
      <alignment/>
      <protection/>
    </xf>
    <xf numFmtId="2" fontId="6" fillId="0" borderId="62" xfId="355" applyNumberFormat="1" applyFont="1" applyBorder="1" applyAlignment="1">
      <alignment horizontal="center"/>
      <protection/>
    </xf>
    <xf numFmtId="0" fontId="6" fillId="0" borderId="65" xfId="355" applyFont="1" applyBorder="1">
      <alignment/>
      <protection/>
    </xf>
    <xf numFmtId="2" fontId="6" fillId="0" borderId="66" xfId="355" applyNumberFormat="1" applyFont="1" applyBorder="1" applyAlignment="1">
      <alignment horizontal="center"/>
      <protection/>
    </xf>
    <xf numFmtId="0" fontId="6" fillId="0" borderId="66" xfId="355" applyFont="1" applyBorder="1">
      <alignment/>
      <protection/>
    </xf>
    <xf numFmtId="2" fontId="6" fillId="0" borderId="67" xfId="355" applyNumberFormat="1" applyFont="1" applyBorder="1">
      <alignment/>
      <protection/>
    </xf>
    <xf numFmtId="2" fontId="6" fillId="0" borderId="0" xfId="355" applyNumberFormat="1" applyFont="1" applyBorder="1" applyAlignment="1">
      <alignment horizontal="center"/>
      <protection/>
    </xf>
    <xf numFmtId="2" fontId="6" fillId="0" borderId="60" xfId="355" applyNumberFormat="1" applyFont="1" applyBorder="1" applyAlignment="1">
      <alignment horizontal="center"/>
      <protection/>
    </xf>
    <xf numFmtId="2" fontId="6" fillId="0" borderId="67" xfId="355" applyNumberFormat="1" applyFont="1" applyBorder="1" applyAlignment="1">
      <alignment horizontal="center"/>
      <protection/>
    </xf>
    <xf numFmtId="10" fontId="6" fillId="0" borderId="68" xfId="384" applyNumberFormat="1" applyFont="1" applyBorder="1" applyAlignment="1">
      <alignment horizontal="center"/>
    </xf>
    <xf numFmtId="10" fontId="6" fillId="0" borderId="69" xfId="384" applyNumberFormat="1" applyFont="1" applyBorder="1" applyAlignment="1">
      <alignment horizontal="center"/>
    </xf>
    <xf numFmtId="10" fontId="6" fillId="0" borderId="70" xfId="384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415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1 6" xfId="20"/>
    <cellStyle name="20% - Accent1 7" xfId="21"/>
    <cellStyle name="20% - Accent1 8" xfId="22"/>
    <cellStyle name="20% - Accent1 9" xfId="23"/>
    <cellStyle name="20% - Accent2" xfId="24"/>
    <cellStyle name="20% - Accent2 2" xfId="25"/>
    <cellStyle name="20% - Accent2 3" xfId="26"/>
    <cellStyle name="20% - Accent2 4" xfId="27"/>
    <cellStyle name="20% - Accent2 5" xfId="28"/>
    <cellStyle name="20% - Accent2 6" xfId="29"/>
    <cellStyle name="20% - Accent2 7" xfId="30"/>
    <cellStyle name="20% - Accent2 8" xfId="31"/>
    <cellStyle name="20% - Accent2 9" xfId="32"/>
    <cellStyle name="20% - Accent3" xfId="33"/>
    <cellStyle name="20% - Accent3 2" xfId="34"/>
    <cellStyle name="20% - Accent3 3" xfId="35"/>
    <cellStyle name="20% - Accent3 4" xfId="36"/>
    <cellStyle name="20% - Accent3 5" xfId="37"/>
    <cellStyle name="20% - Accent3 6" xfId="38"/>
    <cellStyle name="20% - Accent3 7" xfId="39"/>
    <cellStyle name="20% - Accent3 8" xfId="40"/>
    <cellStyle name="20% - Accent3 9" xfId="41"/>
    <cellStyle name="20% - Accent4" xfId="42"/>
    <cellStyle name="20% - Accent4 2" xfId="43"/>
    <cellStyle name="20% - Accent4 3" xfId="44"/>
    <cellStyle name="20% - Accent4 4" xfId="45"/>
    <cellStyle name="20% - Accent4 5" xfId="46"/>
    <cellStyle name="20% - Accent4 6" xfId="47"/>
    <cellStyle name="20% - Accent4 7" xfId="48"/>
    <cellStyle name="20% - Accent4 8" xfId="49"/>
    <cellStyle name="20% - Accent4 9" xfId="50"/>
    <cellStyle name="20% - Accent5" xfId="51"/>
    <cellStyle name="20% - Accent5 2" xfId="52"/>
    <cellStyle name="20% - Accent5 3" xfId="53"/>
    <cellStyle name="20% - Accent5 4" xfId="54"/>
    <cellStyle name="20% - Accent5 5" xfId="55"/>
    <cellStyle name="20% - Accent5 6" xfId="56"/>
    <cellStyle name="20% - Accent5 7" xfId="57"/>
    <cellStyle name="20% - Accent5 8" xfId="58"/>
    <cellStyle name="20% - Accent5 9" xfId="59"/>
    <cellStyle name="20% - Accent6" xfId="60"/>
    <cellStyle name="20% - Accent6 2" xfId="61"/>
    <cellStyle name="20% - Accent6 3" xfId="62"/>
    <cellStyle name="20% - Accent6 4" xfId="63"/>
    <cellStyle name="20% - Accent6 5" xfId="64"/>
    <cellStyle name="20% - Accent6 6" xfId="65"/>
    <cellStyle name="20% - Accent6 7" xfId="66"/>
    <cellStyle name="20% - Accent6 8" xfId="67"/>
    <cellStyle name="20% - Accent6 9" xfId="68"/>
    <cellStyle name="40% - Accent1" xfId="69"/>
    <cellStyle name="40% - Accent1 2" xfId="70"/>
    <cellStyle name="40% - Accent1 3" xfId="71"/>
    <cellStyle name="40% - Accent1 4" xfId="72"/>
    <cellStyle name="40% - Accent1 5" xfId="73"/>
    <cellStyle name="40% - Accent1 6" xfId="74"/>
    <cellStyle name="40% - Accent1 7" xfId="75"/>
    <cellStyle name="40% - Accent1 8" xfId="76"/>
    <cellStyle name="40% - Accent1 9" xfId="77"/>
    <cellStyle name="40% - Accent2" xfId="78"/>
    <cellStyle name="40% - Accent2 2" xfId="79"/>
    <cellStyle name="40% - Accent2 3" xfId="80"/>
    <cellStyle name="40% - Accent2 4" xfId="81"/>
    <cellStyle name="40% - Accent2 5" xfId="82"/>
    <cellStyle name="40% - Accent2 6" xfId="83"/>
    <cellStyle name="40% - Accent2 7" xfId="84"/>
    <cellStyle name="40% - Accent2 8" xfId="85"/>
    <cellStyle name="40% - Accent2 9" xfId="86"/>
    <cellStyle name="40% - Accent3" xfId="87"/>
    <cellStyle name="40% - Accent3 2" xfId="88"/>
    <cellStyle name="40% - Accent3 3" xfId="89"/>
    <cellStyle name="40% - Accent3 4" xfId="90"/>
    <cellStyle name="40% - Accent3 5" xfId="91"/>
    <cellStyle name="40% - Accent3 6" xfId="92"/>
    <cellStyle name="40% - Accent3 7" xfId="93"/>
    <cellStyle name="40% - Accent3 8" xfId="94"/>
    <cellStyle name="40% - Accent3 9" xfId="95"/>
    <cellStyle name="40% - Accent4" xfId="96"/>
    <cellStyle name="40% - Accent4 2" xfId="97"/>
    <cellStyle name="40% - Accent4 3" xfId="98"/>
    <cellStyle name="40% - Accent4 4" xfId="99"/>
    <cellStyle name="40% - Accent4 5" xfId="100"/>
    <cellStyle name="40% - Accent4 6" xfId="101"/>
    <cellStyle name="40% - Accent4 7" xfId="102"/>
    <cellStyle name="40% - Accent4 8" xfId="103"/>
    <cellStyle name="40% - Accent4 9" xfId="104"/>
    <cellStyle name="40% - Accent5" xfId="105"/>
    <cellStyle name="40% - Accent5 2" xfId="106"/>
    <cellStyle name="40% - Accent5 3" xfId="107"/>
    <cellStyle name="40% - Accent5 4" xfId="108"/>
    <cellStyle name="40% - Accent5 5" xfId="109"/>
    <cellStyle name="40% - Accent5 6" xfId="110"/>
    <cellStyle name="40% - Accent5 7" xfId="111"/>
    <cellStyle name="40% - Accent5 8" xfId="112"/>
    <cellStyle name="40% - Accent5 9" xfId="113"/>
    <cellStyle name="40% - Accent6" xfId="114"/>
    <cellStyle name="40% - Accent6 2" xfId="115"/>
    <cellStyle name="40% - Accent6 3" xfId="116"/>
    <cellStyle name="40% - Accent6 4" xfId="117"/>
    <cellStyle name="40% - Accent6 5" xfId="118"/>
    <cellStyle name="40% - Accent6 6" xfId="119"/>
    <cellStyle name="40% - Accent6 7" xfId="120"/>
    <cellStyle name="40% - Accent6 8" xfId="121"/>
    <cellStyle name="40% - Accent6 9" xfId="122"/>
    <cellStyle name="60% - Accent1" xfId="123"/>
    <cellStyle name="60% - Accent1 2" xfId="124"/>
    <cellStyle name="60% - Accent1 3" xfId="125"/>
    <cellStyle name="60% - Accent1 4" xfId="126"/>
    <cellStyle name="60% - Accent1 5" xfId="127"/>
    <cellStyle name="60% - Accent1 6" xfId="128"/>
    <cellStyle name="60% - Accent1 7" xfId="129"/>
    <cellStyle name="60% - Accent1 8" xfId="130"/>
    <cellStyle name="60% - Accent1 9" xfId="131"/>
    <cellStyle name="60% - Accent2" xfId="132"/>
    <cellStyle name="60% - Accent2 2" xfId="133"/>
    <cellStyle name="60% - Accent2 3" xfId="134"/>
    <cellStyle name="60% - Accent2 4" xfId="135"/>
    <cellStyle name="60% - Accent2 5" xfId="136"/>
    <cellStyle name="60% - Accent2 6" xfId="137"/>
    <cellStyle name="60% - Accent2 7" xfId="138"/>
    <cellStyle name="60% - Accent2 8" xfId="139"/>
    <cellStyle name="60% - Accent2 9" xfId="140"/>
    <cellStyle name="60% - Accent3" xfId="141"/>
    <cellStyle name="60% - Accent3 2" xfId="142"/>
    <cellStyle name="60% - Accent3 3" xfId="143"/>
    <cellStyle name="60% - Accent3 4" xfId="144"/>
    <cellStyle name="60% - Accent3 5" xfId="145"/>
    <cellStyle name="60% - Accent3 6" xfId="146"/>
    <cellStyle name="60% - Accent3 7" xfId="147"/>
    <cellStyle name="60% - Accent3 8" xfId="148"/>
    <cellStyle name="60% - Accent3 9" xfId="149"/>
    <cellStyle name="60% - Accent4" xfId="150"/>
    <cellStyle name="60% - Accent4 2" xfId="151"/>
    <cellStyle name="60% - Accent4 3" xfId="152"/>
    <cellStyle name="60% - Accent4 4" xfId="153"/>
    <cellStyle name="60% - Accent4 5" xfId="154"/>
    <cellStyle name="60% - Accent4 6" xfId="155"/>
    <cellStyle name="60% - Accent4 7" xfId="156"/>
    <cellStyle name="60% - Accent4 8" xfId="157"/>
    <cellStyle name="60% - Accent4 9" xfId="158"/>
    <cellStyle name="60% - Accent5" xfId="159"/>
    <cellStyle name="60% - Accent5 2" xfId="160"/>
    <cellStyle name="60% - Accent5 3" xfId="161"/>
    <cellStyle name="60% - Accent5 4" xfId="162"/>
    <cellStyle name="60% - Accent5 5" xfId="163"/>
    <cellStyle name="60% - Accent5 6" xfId="164"/>
    <cellStyle name="60% - Accent5 7" xfId="165"/>
    <cellStyle name="60% - Accent5 8" xfId="166"/>
    <cellStyle name="60% - Accent5 9" xfId="167"/>
    <cellStyle name="60% - Accent6" xfId="168"/>
    <cellStyle name="60% - Accent6 2" xfId="169"/>
    <cellStyle name="60% - Accent6 3" xfId="170"/>
    <cellStyle name="60% - Accent6 4" xfId="171"/>
    <cellStyle name="60% - Accent6 5" xfId="172"/>
    <cellStyle name="60% - Accent6 6" xfId="173"/>
    <cellStyle name="60% - Accent6 7" xfId="174"/>
    <cellStyle name="60% - Accent6 8" xfId="175"/>
    <cellStyle name="60% - Accent6 9" xfId="176"/>
    <cellStyle name="Accent1" xfId="177"/>
    <cellStyle name="Accent1 2" xfId="178"/>
    <cellStyle name="Accent1 3" xfId="179"/>
    <cellStyle name="Accent1 4" xfId="180"/>
    <cellStyle name="Accent1 5" xfId="181"/>
    <cellStyle name="Accent1 6" xfId="182"/>
    <cellStyle name="Accent1 7" xfId="183"/>
    <cellStyle name="Accent1 8" xfId="184"/>
    <cellStyle name="Accent1 9" xfId="185"/>
    <cellStyle name="Accent2" xfId="186"/>
    <cellStyle name="Accent2 2" xfId="187"/>
    <cellStyle name="Accent2 3" xfId="188"/>
    <cellStyle name="Accent2 4" xfId="189"/>
    <cellStyle name="Accent2 5" xfId="190"/>
    <cellStyle name="Accent2 6" xfId="191"/>
    <cellStyle name="Accent2 7" xfId="192"/>
    <cellStyle name="Accent2 8" xfId="193"/>
    <cellStyle name="Accent2 9" xfId="194"/>
    <cellStyle name="Accent3" xfId="195"/>
    <cellStyle name="Accent3 2" xfId="196"/>
    <cellStyle name="Accent3 3" xfId="197"/>
    <cellStyle name="Accent3 4" xfId="198"/>
    <cellStyle name="Accent3 5" xfId="199"/>
    <cellStyle name="Accent3 6" xfId="200"/>
    <cellStyle name="Accent3 7" xfId="201"/>
    <cellStyle name="Accent3 8" xfId="202"/>
    <cellStyle name="Accent3 9" xfId="203"/>
    <cellStyle name="Accent4" xfId="204"/>
    <cellStyle name="Accent4 2" xfId="205"/>
    <cellStyle name="Accent4 3" xfId="206"/>
    <cellStyle name="Accent4 4" xfId="207"/>
    <cellStyle name="Accent4 5" xfId="208"/>
    <cellStyle name="Accent4 6" xfId="209"/>
    <cellStyle name="Accent4 7" xfId="210"/>
    <cellStyle name="Accent4 8" xfId="211"/>
    <cellStyle name="Accent4 9" xfId="212"/>
    <cellStyle name="Accent5" xfId="213"/>
    <cellStyle name="Accent5 2" xfId="214"/>
    <cellStyle name="Accent5 3" xfId="215"/>
    <cellStyle name="Accent5 4" xfId="216"/>
    <cellStyle name="Accent5 5" xfId="217"/>
    <cellStyle name="Accent5 6" xfId="218"/>
    <cellStyle name="Accent5 7" xfId="219"/>
    <cellStyle name="Accent5 8" xfId="220"/>
    <cellStyle name="Accent5 9" xfId="221"/>
    <cellStyle name="Accent6" xfId="222"/>
    <cellStyle name="Accent6 2" xfId="223"/>
    <cellStyle name="Accent6 3" xfId="224"/>
    <cellStyle name="Accent6 4" xfId="225"/>
    <cellStyle name="Accent6 5" xfId="226"/>
    <cellStyle name="Accent6 6" xfId="227"/>
    <cellStyle name="Accent6 7" xfId="228"/>
    <cellStyle name="Accent6 8" xfId="229"/>
    <cellStyle name="Accent6 9" xfId="230"/>
    <cellStyle name="Bad" xfId="231"/>
    <cellStyle name="Bad 2" xfId="232"/>
    <cellStyle name="Bad 3" xfId="233"/>
    <cellStyle name="Bad 4" xfId="234"/>
    <cellStyle name="Bad 5" xfId="235"/>
    <cellStyle name="Bad 6" xfId="236"/>
    <cellStyle name="Bad 7" xfId="237"/>
    <cellStyle name="Bad 8" xfId="238"/>
    <cellStyle name="Bad 9" xfId="239"/>
    <cellStyle name="Calculation" xfId="240"/>
    <cellStyle name="Calculation 2" xfId="241"/>
    <cellStyle name="Calculation 3" xfId="242"/>
    <cellStyle name="Calculation 4" xfId="243"/>
    <cellStyle name="Calculation 5" xfId="244"/>
    <cellStyle name="Calculation 6" xfId="245"/>
    <cellStyle name="Calculation 7" xfId="246"/>
    <cellStyle name="Calculation 8" xfId="247"/>
    <cellStyle name="Calculation 9" xfId="248"/>
    <cellStyle name="Check Cell" xfId="249"/>
    <cellStyle name="Check Cell 2" xfId="250"/>
    <cellStyle name="Check Cell 3" xfId="251"/>
    <cellStyle name="Check Cell 4" xfId="252"/>
    <cellStyle name="Check Cell 5" xfId="253"/>
    <cellStyle name="Check Cell 6" xfId="254"/>
    <cellStyle name="Check Cell 7" xfId="255"/>
    <cellStyle name="Check Cell 8" xfId="256"/>
    <cellStyle name="Check Cell 9" xfId="257"/>
    <cellStyle name="Comma" xfId="258"/>
    <cellStyle name="Comma [0]" xfId="259"/>
    <cellStyle name="Comma 10" xfId="260"/>
    <cellStyle name="Comma 11" xfId="261"/>
    <cellStyle name="Comma 2" xfId="262"/>
    <cellStyle name="Comma 3" xfId="263"/>
    <cellStyle name="Comma 4" xfId="264"/>
    <cellStyle name="Comma 5" xfId="265"/>
    <cellStyle name="Comma 6" xfId="266"/>
    <cellStyle name="Comma 7" xfId="267"/>
    <cellStyle name="Comma 8" xfId="268"/>
    <cellStyle name="Comma 9" xfId="269"/>
    <cellStyle name="Currency" xfId="270"/>
    <cellStyle name="Currency [0]" xfId="271"/>
    <cellStyle name="Explanatory Text" xfId="272"/>
    <cellStyle name="Explanatory Text 2" xfId="273"/>
    <cellStyle name="Explanatory Text 3" xfId="274"/>
    <cellStyle name="Explanatory Text 4" xfId="275"/>
    <cellStyle name="Explanatory Text 5" xfId="276"/>
    <cellStyle name="Explanatory Text 6" xfId="277"/>
    <cellStyle name="Explanatory Text 7" xfId="278"/>
    <cellStyle name="Explanatory Text 8" xfId="279"/>
    <cellStyle name="Explanatory Text 9" xfId="280"/>
    <cellStyle name="Followed Hyperlink" xfId="281"/>
    <cellStyle name="Good" xfId="282"/>
    <cellStyle name="Good 2" xfId="283"/>
    <cellStyle name="Good 3" xfId="284"/>
    <cellStyle name="Good 4" xfId="285"/>
    <cellStyle name="Good 5" xfId="286"/>
    <cellStyle name="Good 6" xfId="287"/>
    <cellStyle name="Good 7" xfId="288"/>
    <cellStyle name="Good 8" xfId="289"/>
    <cellStyle name="Good 9" xfId="290"/>
    <cellStyle name="Heading 1" xfId="291"/>
    <cellStyle name="Heading 1 2" xfId="292"/>
    <cellStyle name="Heading 1 3" xfId="293"/>
    <cellStyle name="Heading 1 4" xfId="294"/>
    <cellStyle name="Heading 1 5" xfId="295"/>
    <cellStyle name="Heading 1 6" xfId="296"/>
    <cellStyle name="Heading 1 7" xfId="297"/>
    <cellStyle name="Heading 1 8" xfId="298"/>
    <cellStyle name="Heading 1 9" xfId="299"/>
    <cellStyle name="Heading 2" xfId="300"/>
    <cellStyle name="Heading 2 2" xfId="301"/>
    <cellStyle name="Heading 2 3" xfId="302"/>
    <cellStyle name="Heading 2 4" xfId="303"/>
    <cellStyle name="Heading 2 5" xfId="304"/>
    <cellStyle name="Heading 2 6" xfId="305"/>
    <cellStyle name="Heading 2 7" xfId="306"/>
    <cellStyle name="Heading 2 8" xfId="307"/>
    <cellStyle name="Heading 2 9" xfId="308"/>
    <cellStyle name="Heading 3" xfId="309"/>
    <cellStyle name="Heading 3 2" xfId="310"/>
    <cellStyle name="Heading 3 3" xfId="311"/>
    <cellStyle name="Heading 3 4" xfId="312"/>
    <cellStyle name="Heading 3 5" xfId="313"/>
    <cellStyle name="Heading 3 6" xfId="314"/>
    <cellStyle name="Heading 3 7" xfId="315"/>
    <cellStyle name="Heading 3 8" xfId="316"/>
    <cellStyle name="Heading 3 9" xfId="317"/>
    <cellStyle name="Heading 4" xfId="318"/>
    <cellStyle name="Heading 4 2" xfId="319"/>
    <cellStyle name="Heading 4 3" xfId="320"/>
    <cellStyle name="Heading 4 4" xfId="321"/>
    <cellStyle name="Heading 4 5" xfId="322"/>
    <cellStyle name="Heading 4 6" xfId="323"/>
    <cellStyle name="Heading 4 7" xfId="324"/>
    <cellStyle name="Heading 4 8" xfId="325"/>
    <cellStyle name="Heading 4 9" xfId="326"/>
    <cellStyle name="Hyperlink" xfId="327"/>
    <cellStyle name="Input" xfId="328"/>
    <cellStyle name="Input 2" xfId="329"/>
    <cellStyle name="Input 3" xfId="330"/>
    <cellStyle name="Input 4" xfId="331"/>
    <cellStyle name="Input 5" xfId="332"/>
    <cellStyle name="Input 6" xfId="333"/>
    <cellStyle name="Input 7" xfId="334"/>
    <cellStyle name="Input 8" xfId="335"/>
    <cellStyle name="Input 9" xfId="336"/>
    <cellStyle name="Linked Cell" xfId="337"/>
    <cellStyle name="Linked Cell 2" xfId="338"/>
    <cellStyle name="Linked Cell 3" xfId="339"/>
    <cellStyle name="Linked Cell 4" xfId="340"/>
    <cellStyle name="Linked Cell 5" xfId="341"/>
    <cellStyle name="Linked Cell 6" xfId="342"/>
    <cellStyle name="Linked Cell 7" xfId="343"/>
    <cellStyle name="Linked Cell 8" xfId="344"/>
    <cellStyle name="Linked Cell 9" xfId="345"/>
    <cellStyle name="Neutral" xfId="346"/>
    <cellStyle name="Neutral 2" xfId="347"/>
    <cellStyle name="Neutral 3" xfId="348"/>
    <cellStyle name="Neutral 4" xfId="349"/>
    <cellStyle name="Neutral 5" xfId="350"/>
    <cellStyle name="Neutral 6" xfId="351"/>
    <cellStyle name="Neutral 7" xfId="352"/>
    <cellStyle name="Neutral 8" xfId="353"/>
    <cellStyle name="Neutral 9" xfId="354"/>
    <cellStyle name="Normal 10" xfId="355"/>
    <cellStyle name="Normal 11" xfId="356"/>
    <cellStyle name="Normal 2" xfId="357"/>
    <cellStyle name="Normal 3" xfId="358"/>
    <cellStyle name="Normal 4" xfId="359"/>
    <cellStyle name="Normal 5" xfId="360"/>
    <cellStyle name="Normal 6" xfId="361"/>
    <cellStyle name="Normal 7" xfId="362"/>
    <cellStyle name="Normal 8" xfId="363"/>
    <cellStyle name="Normal 9" xfId="364"/>
    <cellStyle name="Note" xfId="365"/>
    <cellStyle name="Note 2" xfId="366"/>
    <cellStyle name="Note 3" xfId="367"/>
    <cellStyle name="Note 4" xfId="368"/>
    <cellStyle name="Note 5" xfId="369"/>
    <cellStyle name="Note 6" xfId="370"/>
    <cellStyle name="Note 7" xfId="371"/>
    <cellStyle name="Note 8" xfId="372"/>
    <cellStyle name="Note 9" xfId="373"/>
    <cellStyle name="Output" xfId="374"/>
    <cellStyle name="Output 2" xfId="375"/>
    <cellStyle name="Output 3" xfId="376"/>
    <cellStyle name="Output 4" xfId="377"/>
    <cellStyle name="Output 5" xfId="378"/>
    <cellStyle name="Output 6" xfId="379"/>
    <cellStyle name="Output 7" xfId="380"/>
    <cellStyle name="Output 8" xfId="381"/>
    <cellStyle name="Output 9" xfId="382"/>
    <cellStyle name="Percent" xfId="383"/>
    <cellStyle name="Percent 10" xfId="384"/>
    <cellStyle name="Percent 11" xfId="385"/>
    <cellStyle name="Percent 2" xfId="386"/>
    <cellStyle name="Percent 2 2" xfId="387"/>
    <cellStyle name="Percent 2 3" xfId="388"/>
    <cellStyle name="Percent 2 4" xfId="389"/>
    <cellStyle name="Percent 2 5" xfId="390"/>
    <cellStyle name="Percent 2 6" xfId="391"/>
    <cellStyle name="Percent 2 7" xfId="392"/>
    <cellStyle name="Percent 2 8" xfId="393"/>
    <cellStyle name="Percent 2 9" xfId="394"/>
    <cellStyle name="Percent 3" xfId="395"/>
    <cellStyle name="Percent 4" xfId="396"/>
    <cellStyle name="Percent 5" xfId="397"/>
    <cellStyle name="Percent 6" xfId="398"/>
    <cellStyle name="Percent 7" xfId="399"/>
    <cellStyle name="Percent 8" xfId="400"/>
    <cellStyle name="Percent 9" xfId="401"/>
    <cellStyle name="Title" xfId="402"/>
    <cellStyle name="Title 2" xfId="403"/>
    <cellStyle name="Title 3" xfId="404"/>
    <cellStyle name="Title 4" xfId="405"/>
    <cellStyle name="Title 5" xfId="406"/>
    <cellStyle name="Title 6" xfId="407"/>
    <cellStyle name="Title 7" xfId="408"/>
    <cellStyle name="Title 8" xfId="409"/>
    <cellStyle name="Title 9" xfId="410"/>
    <cellStyle name="Total" xfId="411"/>
    <cellStyle name="Total 2" xfId="412"/>
    <cellStyle name="Total 3" xfId="413"/>
    <cellStyle name="Total 4" xfId="414"/>
    <cellStyle name="Total 5" xfId="415"/>
    <cellStyle name="Total 6" xfId="416"/>
    <cellStyle name="Total 7" xfId="417"/>
    <cellStyle name="Total 8" xfId="418"/>
    <cellStyle name="Total 9" xfId="419"/>
    <cellStyle name="Warning Text" xfId="420"/>
    <cellStyle name="Warning Text 2" xfId="421"/>
    <cellStyle name="Warning Text 3" xfId="422"/>
    <cellStyle name="Warning Text 4" xfId="423"/>
    <cellStyle name="Warning Text 5" xfId="424"/>
    <cellStyle name="Warning Text 6" xfId="425"/>
    <cellStyle name="Warning Text 7" xfId="426"/>
    <cellStyle name="Warning Text 8" xfId="427"/>
    <cellStyle name="Warning Text 9" xfId="4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19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18-Sep-2014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45673"/>
        <c:crosses val="autoZero"/>
        <c:auto val="1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9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230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82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6810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A49" sqref="A49:IV49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</v>
      </c>
      <c r="B7" s="7"/>
    </row>
    <row r="8" spans="1:2" ht="12.75">
      <c r="A8" s="8"/>
      <c r="B8" s="7"/>
    </row>
    <row r="9" spans="1:2" ht="12.75">
      <c r="A9" s="3" t="s">
        <v>2</v>
      </c>
      <c r="B9" s="7"/>
    </row>
    <row r="10" spans="1:7" ht="12.75">
      <c r="A10" s="3" t="s">
        <v>3</v>
      </c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9" t="s">
        <v>43</v>
      </c>
    </row>
    <row r="21" ht="12.75">
      <c r="A21" s="5"/>
    </row>
    <row r="22" ht="12.75">
      <c r="A22" s="5" t="s">
        <v>41</v>
      </c>
    </row>
    <row r="23" spans="1:7" ht="12.75">
      <c r="A23" s="5" t="s">
        <v>44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280" t="s">
        <v>46</v>
      </c>
      <c r="B25" s="281">
        <v>41668</v>
      </c>
      <c r="C25" s="282"/>
      <c r="D25" s="283"/>
      <c r="J25" s="20" t="s">
        <v>45</v>
      </c>
      <c r="K25" s="22"/>
      <c r="L25"/>
      <c r="M25"/>
      <c r="N25"/>
      <c r="O25"/>
      <c r="P25"/>
      <c r="Q25"/>
      <c r="R25"/>
      <c r="S25" s="18" t="s">
        <v>24</v>
      </c>
      <c r="T25" s="19"/>
      <c r="U25"/>
      <c r="V25" s="42" t="s">
        <v>33</v>
      </c>
      <c r="W25" s="19"/>
      <c r="Y25" s="18" t="s">
        <v>23</v>
      </c>
      <c r="Z25" s="55"/>
      <c r="AA25" s="55"/>
      <c r="AB25" s="55"/>
      <c r="AC25" s="19"/>
      <c r="AE25" s="20" t="s">
        <v>22</v>
      </c>
      <c r="AF25" s="21"/>
      <c r="AG25" s="22"/>
      <c r="AI25" s="42" t="s">
        <v>34</v>
      </c>
      <c r="AJ25" s="19"/>
    </row>
    <row r="26" spans="1:36" ht="13.5" thickBot="1">
      <c r="A26" s="284" t="s">
        <v>0</v>
      </c>
      <c r="B26" s="285" t="s">
        <v>40</v>
      </c>
      <c r="C26" s="286"/>
      <c r="D26" s="287"/>
      <c r="J26" s="310" t="s">
        <v>0</v>
      </c>
      <c r="K26" s="311"/>
      <c r="L26" s="46" t="s">
        <v>9</v>
      </c>
      <c r="M26" s="46" t="s">
        <v>10</v>
      </c>
      <c r="N26" s="46" t="s">
        <v>11</v>
      </c>
      <c r="O26" s="46" t="s">
        <v>12</v>
      </c>
      <c r="P26" s="47" t="s">
        <v>13</v>
      </c>
      <c r="Q26" s="48" t="s">
        <v>14</v>
      </c>
      <c r="R26"/>
      <c r="S26" s="23" t="s">
        <v>15</v>
      </c>
      <c r="T26" s="145" t="s">
        <v>16</v>
      </c>
      <c r="U26"/>
      <c r="V26" s="43"/>
      <c r="W26" s="28"/>
      <c r="Y26" s="56"/>
      <c r="Z26" s="52"/>
      <c r="AA26" s="53" t="str">
        <f>A20</f>
        <v>29-January-2014</v>
      </c>
      <c r="AB26" s="54"/>
      <c r="AC26" s="57"/>
      <c r="AE26" s="24" t="s">
        <v>17</v>
      </c>
      <c r="AF26" s="31" t="str">
        <f>A20</f>
        <v>29-January-2014</v>
      </c>
      <c r="AG26" s="25"/>
      <c r="AI26" s="43"/>
      <c r="AJ26" s="28"/>
    </row>
    <row r="27" spans="1:36" ht="13.5" thickBot="1">
      <c r="A27" s="288" t="s">
        <v>47</v>
      </c>
      <c r="B27" s="289">
        <v>41718</v>
      </c>
      <c r="C27" s="286"/>
      <c r="D27" s="290"/>
      <c r="E27"/>
      <c r="F27" s="291" t="s">
        <v>48</v>
      </c>
      <c r="G27" s="292" t="s">
        <v>49</v>
      </c>
      <c r="J27" s="306" t="s">
        <v>40</v>
      </c>
      <c r="K27" s="307"/>
      <c r="L27" s="85"/>
      <c r="M27" s="85"/>
      <c r="N27" s="85"/>
      <c r="O27" s="85"/>
      <c r="P27" s="86"/>
      <c r="Q27" s="87"/>
      <c r="R27"/>
      <c r="S27" s="147">
        <v>41654</v>
      </c>
      <c r="T27" s="148" t="str">
        <f>A20</f>
        <v>29-January-2014</v>
      </c>
      <c r="U27"/>
      <c r="V27" s="80" t="s">
        <v>31</v>
      </c>
      <c r="W27" s="45" t="s">
        <v>32</v>
      </c>
      <c r="Y27" s="72" t="s">
        <v>26</v>
      </c>
      <c r="Z27" s="73" t="s">
        <v>25</v>
      </c>
      <c r="AA27" s="73" t="s">
        <v>27</v>
      </c>
      <c r="AB27" s="73" t="s">
        <v>21</v>
      </c>
      <c r="AC27" s="74"/>
      <c r="AE27" s="69" t="s">
        <v>18</v>
      </c>
      <c r="AF27" s="70" t="s">
        <v>19</v>
      </c>
      <c r="AG27" s="71" t="s">
        <v>20</v>
      </c>
      <c r="AI27" s="44" t="s">
        <v>35</v>
      </c>
      <c r="AJ27" s="45" t="s">
        <v>36</v>
      </c>
    </row>
    <row r="28" spans="1:256" ht="12.75">
      <c r="A28" s="293" t="s">
        <v>50</v>
      </c>
      <c r="B28" s="294">
        <v>28800</v>
      </c>
      <c r="C28" s="285" t="s">
        <v>51</v>
      </c>
      <c r="D28" s="295">
        <v>34.08</v>
      </c>
      <c r="E28"/>
      <c r="F28" s="277">
        <v>0.6998784933171325</v>
      </c>
      <c r="G28" s="296">
        <v>15.58</v>
      </c>
      <c r="J28" s="61">
        <v>41718</v>
      </c>
      <c r="K28" s="305"/>
      <c r="L28" s="63">
        <v>41085</v>
      </c>
      <c r="M28" s="63">
        <v>41144</v>
      </c>
      <c r="N28" s="63">
        <v>41155</v>
      </c>
      <c r="O28" s="63">
        <v>41150</v>
      </c>
      <c r="P28" s="83">
        <v>18.5</v>
      </c>
      <c r="Q28" s="64">
        <v>18.5</v>
      </c>
      <c r="R28" s="32"/>
      <c r="S28" s="146">
        <v>0.1765588125237648</v>
      </c>
      <c r="T28" s="146">
        <v>0.16099230652238347</v>
      </c>
      <c r="U28" s="26"/>
      <c r="V28" s="81">
        <v>0.8516403290150468</v>
      </c>
      <c r="W28" s="41">
        <v>1.0874774030397434</v>
      </c>
      <c r="Y28" s="95">
        <v>-1.0658856286034906</v>
      </c>
      <c r="Z28" s="93">
        <v>0.32158636200756024</v>
      </c>
      <c r="AA28" s="93">
        <v>0.90591963670151</v>
      </c>
      <c r="AB28" s="75" t="s">
        <v>28</v>
      </c>
      <c r="AC28" s="59">
        <v>-0.10319077804980122</v>
      </c>
      <c r="AE28" s="38">
        <v>0.8</v>
      </c>
      <c r="AF28" s="29">
        <v>-0.9899999999867739</v>
      </c>
      <c r="AG28" s="30">
        <v>0.9899999999087654</v>
      </c>
      <c r="AI28" s="79">
        <v>53</v>
      </c>
      <c r="AJ28" s="60">
        <v>25</v>
      </c>
      <c r="IU28" s="33">
        <f aca="true" t="shared" si="0" ref="IU28:IU36">D62-$D$66</f>
        <v>8.07</v>
      </c>
      <c r="IV28" s="6" t="b">
        <f>IU28=G62</f>
        <v>1</v>
      </c>
    </row>
    <row r="29" spans="1:256" ht="12.75">
      <c r="A29" s="293" t="s">
        <v>52</v>
      </c>
      <c r="B29" s="294">
        <v>32900</v>
      </c>
      <c r="C29" s="285" t="s">
        <v>51</v>
      </c>
      <c r="D29" s="295">
        <v>28.27</v>
      </c>
      <c r="E29"/>
      <c r="F29" s="278">
        <v>0.7995139732685298</v>
      </c>
      <c r="G29" s="295">
        <v>9.77</v>
      </c>
      <c r="J29" s="61">
        <v>41809</v>
      </c>
      <c r="K29" s="305"/>
      <c r="L29" s="63">
        <v>41085</v>
      </c>
      <c r="M29" s="63">
        <v>41349</v>
      </c>
      <c r="N29" s="63">
        <v>41440</v>
      </c>
      <c r="O29" s="63">
        <v>41395</v>
      </c>
      <c r="P29" s="83">
        <v>19.5</v>
      </c>
      <c r="Q29" s="64">
        <v>19.5</v>
      </c>
      <c r="R29"/>
      <c r="S29" s="41">
        <v>0.1764958793451633</v>
      </c>
      <c r="T29" s="41">
        <v>0.178935263146044</v>
      </c>
      <c r="U29" s="26"/>
      <c r="V29" s="81">
        <v>0.8466445686487677</v>
      </c>
      <c r="W29" s="41">
        <v>1.051378935609113</v>
      </c>
      <c r="Y29" s="95">
        <v>-0.5881987769098387</v>
      </c>
      <c r="Z29" s="93">
        <v>0.14736324638950646</v>
      </c>
      <c r="AA29" s="93">
        <v>0.6296154352930093</v>
      </c>
      <c r="AB29" s="76" t="s">
        <v>29</v>
      </c>
      <c r="AC29" s="59">
        <v>0.15263111235635615</v>
      </c>
      <c r="AE29" s="27">
        <v>0.8</v>
      </c>
      <c r="AF29" s="29">
        <v>-0.976994660995425</v>
      </c>
      <c r="AG29" s="30">
        <v>0.5829708548968575</v>
      </c>
      <c r="AI29" s="79">
        <v>21</v>
      </c>
      <c r="AJ29" s="60">
        <v>2</v>
      </c>
      <c r="IU29" s="34">
        <f t="shared" si="0"/>
        <v>5.199999999999999</v>
      </c>
      <c r="IV29" s="6" t="b">
        <f>IU29=G63</f>
        <v>1</v>
      </c>
    </row>
    <row r="30" spans="1:256" ht="12.75">
      <c r="A30" s="293" t="s">
        <v>52</v>
      </c>
      <c r="B30" s="294">
        <v>37050</v>
      </c>
      <c r="C30" s="285" t="s">
        <v>51</v>
      </c>
      <c r="D30" s="295">
        <v>23.03</v>
      </c>
      <c r="E30"/>
      <c r="F30" s="278">
        <v>0.9003645200486027</v>
      </c>
      <c r="G30" s="295">
        <v>4.53</v>
      </c>
      <c r="J30" s="61">
        <v>41900</v>
      </c>
      <c r="K30" s="305"/>
      <c r="L30" s="63">
        <v>41085</v>
      </c>
      <c r="M30" s="63">
        <v>41400</v>
      </c>
      <c r="N30" s="63">
        <v>41406</v>
      </c>
      <c r="O30" s="63">
        <v>41403</v>
      </c>
      <c r="P30" s="83">
        <v>20</v>
      </c>
      <c r="Q30" s="64">
        <v>20</v>
      </c>
      <c r="R30"/>
      <c r="S30" s="41">
        <v>0.17646285478478402</v>
      </c>
      <c r="T30" s="41">
        <v>0.18831673978743382</v>
      </c>
      <c r="U30" s="26"/>
      <c r="V30" s="81">
        <v>0.8452414059453891</v>
      </c>
      <c r="W30" s="41">
        <v>0.9389857279586002</v>
      </c>
      <c r="Y30" s="95">
        <v>-0.4412289958592647</v>
      </c>
      <c r="Z30" s="93">
        <v>0.1010396032635541</v>
      </c>
      <c r="AA30" s="93">
        <v>0.5280304683603739</v>
      </c>
      <c r="AB30" s="77"/>
      <c r="AC30" s="58"/>
      <c r="AE30" s="27">
        <v>0.8</v>
      </c>
      <c r="AF30" s="29">
        <v>-0.958179732910689</v>
      </c>
      <c r="AG30" s="30">
        <v>0.44177133856007633</v>
      </c>
      <c r="AI30" s="79">
        <v>13</v>
      </c>
      <c r="AJ30" s="60">
        <v>0</v>
      </c>
      <c r="IU30" s="34">
        <f t="shared" si="0"/>
        <v>2.5</v>
      </c>
      <c r="IV30" s="6" t="b">
        <f>IU30=G64</f>
        <v>1</v>
      </c>
    </row>
    <row r="31" spans="1:256" ht="12.75">
      <c r="A31" s="293" t="s">
        <v>52</v>
      </c>
      <c r="B31" s="294">
        <v>39100</v>
      </c>
      <c r="C31" s="285" t="s">
        <v>51</v>
      </c>
      <c r="D31" s="295">
        <v>20.69</v>
      </c>
      <c r="E31"/>
      <c r="F31" s="278">
        <v>0.9501822600243013</v>
      </c>
      <c r="G31" s="295">
        <v>2.19</v>
      </c>
      <c r="J31" s="61">
        <v>41991</v>
      </c>
      <c r="K31" s="305"/>
      <c r="L31" s="63">
        <v>41085</v>
      </c>
      <c r="M31" s="63">
        <v>41364</v>
      </c>
      <c r="N31" s="63">
        <v>41470</v>
      </c>
      <c r="O31" s="63">
        <v>41417</v>
      </c>
      <c r="P31" s="83">
        <v>20.75</v>
      </c>
      <c r="Q31" s="64">
        <v>20.75</v>
      </c>
      <c r="R31"/>
      <c r="S31" s="41">
        <v>0.17644031714870995</v>
      </c>
      <c r="T31" s="41">
        <v>0.19483398815512282</v>
      </c>
      <c r="U31" s="26"/>
      <c r="V31" s="81">
        <v>0.7207379780031551</v>
      </c>
      <c r="W31" s="41">
        <v>1.219790749488143</v>
      </c>
      <c r="Y31" s="96">
        <v>-0.36436268548655826</v>
      </c>
      <c r="Z31" s="94">
        <v>0.0785906457640531</v>
      </c>
      <c r="AA31" s="94">
        <v>0.4696582832860639</v>
      </c>
      <c r="AB31" s="77"/>
      <c r="AC31" s="58"/>
      <c r="AE31" s="27">
        <v>0.8</v>
      </c>
      <c r="AF31" s="29">
        <v>-0.9564267114374538</v>
      </c>
      <c r="AG31" s="30">
        <v>0.36325536911201073</v>
      </c>
      <c r="AI31" s="79">
        <v>187</v>
      </c>
      <c r="AJ31" s="60">
        <v>16</v>
      </c>
      <c r="IU31" s="34">
        <f t="shared" si="0"/>
        <v>1.2100000000000009</v>
      </c>
      <c r="IV31" s="6" t="b">
        <f>ROUND(IU31,2)=G65</f>
        <v>1</v>
      </c>
    </row>
    <row r="32" spans="1:256" ht="12.75">
      <c r="A32" s="293" t="s">
        <v>52</v>
      </c>
      <c r="B32" s="294">
        <v>41150</v>
      </c>
      <c r="C32" s="285" t="s">
        <v>51</v>
      </c>
      <c r="D32" s="295">
        <v>18.5</v>
      </c>
      <c r="E32"/>
      <c r="F32" s="278">
        <v>1</v>
      </c>
      <c r="G32" s="295">
        <v>0</v>
      </c>
      <c r="J32" s="61">
        <v>42082</v>
      </c>
      <c r="K32" s="305"/>
      <c r="L32" s="63">
        <v>41085</v>
      </c>
      <c r="M32" s="63">
        <v>42094</v>
      </c>
      <c r="N32" s="63">
        <v>42205</v>
      </c>
      <c r="O32" s="63">
        <v>42150</v>
      </c>
      <c r="P32" s="83">
        <v>21.5</v>
      </c>
      <c r="Q32" s="64">
        <v>21.5</v>
      </c>
      <c r="R32"/>
      <c r="S32" s="41">
        <v>0.17642318822329398</v>
      </c>
      <c r="T32" s="41">
        <v>0.19987480246760356</v>
      </c>
      <c r="U32" s="26"/>
      <c r="V32" s="81">
        <v>0.8528991281742401</v>
      </c>
      <c r="W32" s="41">
        <v>1.0115314054542863</v>
      </c>
      <c r="Y32" s="96">
        <v>-0.3155888730075582</v>
      </c>
      <c r="Z32" s="94">
        <v>0.06507969071322545</v>
      </c>
      <c r="AA32" s="94">
        <v>0.43011511364442667</v>
      </c>
      <c r="AB32" s="77"/>
      <c r="AC32" s="58"/>
      <c r="AE32" s="27">
        <v>0.8</v>
      </c>
      <c r="AF32" s="29">
        <v>-0.9737967710739918</v>
      </c>
      <c r="AG32" s="30">
        <v>0.30738364478256186</v>
      </c>
      <c r="AI32" s="79">
        <v>14</v>
      </c>
      <c r="AJ32" s="60">
        <v>2</v>
      </c>
      <c r="IU32" s="34">
        <f t="shared" si="0"/>
        <v>0</v>
      </c>
      <c r="IV32" s="6" t="b">
        <f>IU32=G66</f>
        <v>1</v>
      </c>
    </row>
    <row r="33" spans="1:256" ht="12.75">
      <c r="A33" s="293" t="s">
        <v>52</v>
      </c>
      <c r="B33" s="294">
        <v>43200</v>
      </c>
      <c r="C33" s="285" t="s">
        <v>51</v>
      </c>
      <c r="D33" s="295">
        <v>16.47</v>
      </c>
      <c r="E33"/>
      <c r="F33" s="278">
        <v>1.0498177399756987</v>
      </c>
      <c r="G33" s="295">
        <v>-2.03</v>
      </c>
      <c r="J33" s="61">
        <v>42173</v>
      </c>
      <c r="K33" s="305"/>
      <c r="L33" s="63">
        <v>41085</v>
      </c>
      <c r="M33" s="63">
        <v>42194</v>
      </c>
      <c r="N33" s="63">
        <v>42305</v>
      </c>
      <c r="O33" s="63">
        <v>42250</v>
      </c>
      <c r="P33" s="83">
        <v>21.5</v>
      </c>
      <c r="Q33" s="64">
        <v>21.5</v>
      </c>
      <c r="R33"/>
      <c r="S33" s="41">
        <v>0.17640936824657338</v>
      </c>
      <c r="T33" s="41">
        <v>0.20400603883324953</v>
      </c>
      <c r="U33" s="26"/>
      <c r="V33" s="81" t="s">
        <v>42</v>
      </c>
      <c r="W33" s="41" t="s">
        <v>42</v>
      </c>
      <c r="Y33" s="96">
        <v>-0.281276782354483</v>
      </c>
      <c r="Z33" s="94">
        <v>0.05595372559323978</v>
      </c>
      <c r="AA33" s="94">
        <v>0.40085874552449113</v>
      </c>
      <c r="AB33" s="77"/>
      <c r="AC33" s="58"/>
      <c r="AE33" s="27">
        <v>0.8</v>
      </c>
      <c r="AF33" s="29">
        <v>-0.989999999890468</v>
      </c>
      <c r="AG33" s="30">
        <v>0.2702376333963087</v>
      </c>
      <c r="AI33" s="79">
        <v>0</v>
      </c>
      <c r="AJ33" s="60">
        <v>0</v>
      </c>
      <c r="IU33" s="34">
        <f t="shared" si="0"/>
        <v>-1.1600000000000001</v>
      </c>
      <c r="IV33" s="6" t="b">
        <f>ROUND(IU33,2)=G67</f>
        <v>1</v>
      </c>
    </row>
    <row r="34" spans="1:256" ht="12.75">
      <c r="A34" s="293" t="s">
        <v>52</v>
      </c>
      <c r="B34" s="294">
        <v>45250</v>
      </c>
      <c r="C34" s="285" t="s">
        <v>51</v>
      </c>
      <c r="D34" s="295">
        <v>14.61</v>
      </c>
      <c r="E34"/>
      <c r="F34" s="278">
        <v>1.0996354799513974</v>
      </c>
      <c r="G34" s="295">
        <v>-3.89</v>
      </c>
      <c r="J34" s="61">
        <v>42719</v>
      </c>
      <c r="K34" s="305"/>
      <c r="L34" s="63">
        <v>41085</v>
      </c>
      <c r="M34" s="63">
        <v>44614</v>
      </c>
      <c r="N34" s="63">
        <v>44670</v>
      </c>
      <c r="O34" s="63">
        <v>44642</v>
      </c>
      <c r="P34" s="83">
        <v>20.75</v>
      </c>
      <c r="Q34" s="64">
        <v>19.5</v>
      </c>
      <c r="R34"/>
      <c r="S34" s="41">
        <v>0.17635780826682804</v>
      </c>
      <c r="T34" s="41">
        <v>0.22001068993691955</v>
      </c>
      <c r="U34" s="26"/>
      <c r="V34" s="81"/>
      <c r="W34" s="41"/>
      <c r="Y34" s="96">
        <v>-0.18390494252365483</v>
      </c>
      <c r="Z34" s="94">
        <v>0.03203258448211767</v>
      </c>
      <c r="AA34" s="94">
        <v>0.3090648405958024</v>
      </c>
      <c r="AB34" s="78"/>
      <c r="AC34" s="74"/>
      <c r="AE34" s="27">
        <v>0.8</v>
      </c>
      <c r="AF34" s="29">
        <v>-0.9899999994851901</v>
      </c>
      <c r="AG34" s="30">
        <v>0.17329728575184888</v>
      </c>
      <c r="AI34" s="79">
        <v>0</v>
      </c>
      <c r="AJ34" s="60">
        <v>0</v>
      </c>
      <c r="IU34" s="34">
        <f t="shared" si="0"/>
        <v>-2.3000000000000007</v>
      </c>
      <c r="IV34" s="6" t="b">
        <f>IU34=G68</f>
        <v>1</v>
      </c>
    </row>
    <row r="35" spans="1:256" ht="12.75">
      <c r="A35" s="293" t="s">
        <v>52</v>
      </c>
      <c r="B35" s="294">
        <v>49400</v>
      </c>
      <c r="C35" s="285" t="s">
        <v>51</v>
      </c>
      <c r="D35" s="295">
        <v>11.32</v>
      </c>
      <c r="E35"/>
      <c r="F35" s="278">
        <v>1.2004860267314703</v>
      </c>
      <c r="G35" s="295">
        <v>-7.18</v>
      </c>
      <c r="J35" s="61">
        <v>43090</v>
      </c>
      <c r="K35" s="305"/>
      <c r="L35" s="63">
        <v>41085</v>
      </c>
      <c r="M35" s="63">
        <v>45514</v>
      </c>
      <c r="N35" s="63">
        <v>45720</v>
      </c>
      <c r="O35" s="63">
        <v>45617</v>
      </c>
      <c r="P35" s="83">
        <v>21</v>
      </c>
      <c r="Q35" s="64">
        <v>19.5</v>
      </c>
      <c r="R35"/>
      <c r="S35" s="41">
        <v>0.17633636210759113</v>
      </c>
      <c r="T35" s="41">
        <v>0.22697670884621127</v>
      </c>
      <c r="U35" s="26"/>
      <c r="V35" s="81"/>
      <c r="W35" s="41"/>
      <c r="Y35" s="96">
        <v>-0.15432275008766724</v>
      </c>
      <c r="Z35" s="94">
        <v>0.025445796338050105</v>
      </c>
      <c r="AA35" s="94">
        <v>0.27761078923242916</v>
      </c>
      <c r="AB35" s="77"/>
      <c r="AC35" s="58"/>
      <c r="AE35" s="27">
        <v>0.8</v>
      </c>
      <c r="AF35" s="29">
        <v>-0.9899999997045504</v>
      </c>
      <c r="AG35" s="30">
        <v>0.14033979604926322</v>
      </c>
      <c r="AI35" s="79">
        <v>0</v>
      </c>
      <c r="AJ35" s="60">
        <v>0</v>
      </c>
      <c r="IU35" s="34">
        <f t="shared" si="0"/>
        <v>-4.390000000000001</v>
      </c>
      <c r="IV35" s="6" t="b">
        <f>IU35=G69</f>
        <v>1</v>
      </c>
    </row>
    <row r="36" spans="1:256" ht="13.5" thickBot="1">
      <c r="A36" s="293" t="s">
        <v>53</v>
      </c>
      <c r="B36" s="294">
        <v>53500</v>
      </c>
      <c r="C36" s="285" t="s">
        <v>51</v>
      </c>
      <c r="D36" s="295">
        <v>8.71</v>
      </c>
      <c r="E36"/>
      <c r="F36" s="279">
        <v>1.3001215066828675</v>
      </c>
      <c r="G36" s="297">
        <v>-9.79</v>
      </c>
      <c r="J36" s="39"/>
      <c r="K36" s="40"/>
      <c r="L36" s="36"/>
      <c r="M36" s="36"/>
      <c r="N36" s="36"/>
      <c r="O36" s="36"/>
      <c r="P36" s="84"/>
      <c r="Q36" s="37"/>
      <c r="S36" s="92"/>
      <c r="T36" s="92"/>
      <c r="V36" s="82"/>
      <c r="W36" s="68"/>
      <c r="Y36" s="97"/>
      <c r="Z36" s="98"/>
      <c r="AA36" s="98"/>
      <c r="AB36" s="100"/>
      <c r="AC36" s="99"/>
      <c r="AE36" s="27"/>
      <c r="AF36" s="29"/>
      <c r="AG36" s="30"/>
      <c r="AI36" s="79"/>
      <c r="AJ36" s="60"/>
      <c r="IU36" s="35">
        <f t="shared" si="0"/>
        <v>-6.26</v>
      </c>
      <c r="IV36" s="6" t="b">
        <f>ROUND(IU36,2)=G70</f>
        <v>1</v>
      </c>
    </row>
    <row r="37" spans="1:255" ht="13.5" thickBot="1">
      <c r="A37" s="288" t="s">
        <v>54</v>
      </c>
      <c r="B37" s="285">
        <v>41150</v>
      </c>
      <c r="C37" s="286"/>
      <c r="D37" s="298"/>
      <c r="E37"/>
      <c r="G37" s="17">
        <v>25.369999999999997</v>
      </c>
      <c r="IU37" s="35"/>
    </row>
    <row r="38" spans="1:255" ht="13.5" thickBot="1">
      <c r="A38" s="288" t="s">
        <v>55</v>
      </c>
      <c r="B38" s="299">
        <v>18.5</v>
      </c>
      <c r="C38" s="286"/>
      <c r="D38" s="298"/>
      <c r="E38"/>
      <c r="G38" s="300"/>
      <c r="J38" s="312" t="s">
        <v>30</v>
      </c>
      <c r="K38" s="313"/>
      <c r="L38" s="49" t="s">
        <v>9</v>
      </c>
      <c r="M38" s="49" t="s">
        <v>10</v>
      </c>
      <c r="N38" s="49" t="s">
        <v>11</v>
      </c>
      <c r="O38" s="49" t="s">
        <v>12</v>
      </c>
      <c r="P38" s="50" t="s">
        <v>13</v>
      </c>
      <c r="Q38" s="51" t="s">
        <v>14</v>
      </c>
      <c r="IU38" s="35"/>
    </row>
    <row r="39" spans="1:255" ht="13.5" thickBot="1">
      <c r="A39" s="288" t="s">
        <v>56</v>
      </c>
      <c r="B39" s="299">
        <v>65</v>
      </c>
      <c r="C39" s="286"/>
      <c r="D39" s="298"/>
      <c r="E39"/>
      <c r="J39" s="61">
        <v>41718</v>
      </c>
      <c r="K39" s="62"/>
      <c r="L39" s="63">
        <v>8821</v>
      </c>
      <c r="M39" s="63">
        <v>8842</v>
      </c>
      <c r="N39" s="63">
        <v>8842</v>
      </c>
      <c r="O39" s="63">
        <v>8842</v>
      </c>
      <c r="P39" s="83">
        <v>18.75</v>
      </c>
      <c r="Q39" s="64">
        <v>18.75</v>
      </c>
      <c r="IU39" s="35"/>
    </row>
    <row r="40" spans="1:255" ht="13.5" thickBot="1">
      <c r="A40" s="301" t="s">
        <v>57</v>
      </c>
      <c r="B40" s="302">
        <v>10</v>
      </c>
      <c r="C40" s="303"/>
      <c r="D40" s="304"/>
      <c r="E40"/>
      <c r="J40" s="61">
        <v>41809</v>
      </c>
      <c r="K40" s="62"/>
      <c r="L40" s="63">
        <v>8821</v>
      </c>
      <c r="M40" s="63">
        <v>8860</v>
      </c>
      <c r="N40" s="63">
        <v>8860</v>
      </c>
      <c r="O40" s="63">
        <v>8860</v>
      </c>
      <c r="P40" s="83">
        <v>19.25</v>
      </c>
      <c r="Q40" s="64">
        <v>19.25</v>
      </c>
      <c r="IU40" s="35"/>
    </row>
    <row r="41" spans="1:255" ht="13.5" thickBot="1">
      <c r="A41" s="11"/>
      <c r="B41" s="12"/>
      <c r="C41" s="11"/>
      <c r="D41" s="13"/>
      <c r="J41" s="61">
        <v>41900</v>
      </c>
      <c r="K41" s="62"/>
      <c r="L41" s="63">
        <v>8821</v>
      </c>
      <c r="M41" s="63">
        <v>8891</v>
      </c>
      <c r="N41" s="63">
        <v>8891</v>
      </c>
      <c r="O41" s="63">
        <v>8891</v>
      </c>
      <c r="P41" s="83">
        <v>20.25</v>
      </c>
      <c r="Q41" s="64">
        <v>20.25</v>
      </c>
      <c r="IU41" s="35"/>
    </row>
    <row r="42" spans="1:255" ht="13.5" thickBot="1">
      <c r="A42" s="280" t="s">
        <v>46</v>
      </c>
      <c r="B42" s="281">
        <v>41668</v>
      </c>
      <c r="C42" s="282"/>
      <c r="D42" s="283"/>
      <c r="J42" s="61">
        <v>41991</v>
      </c>
      <c r="K42" s="62"/>
      <c r="L42" s="63">
        <v>8821</v>
      </c>
      <c r="M42" s="63">
        <v>8982</v>
      </c>
      <c r="N42" s="63">
        <v>8982</v>
      </c>
      <c r="O42" s="63">
        <v>8982</v>
      </c>
      <c r="P42" s="83">
        <v>20.75</v>
      </c>
      <c r="Q42" s="64">
        <v>20.75</v>
      </c>
      <c r="IU42" s="35"/>
    </row>
    <row r="43" spans="1:255" ht="13.5" thickBot="1">
      <c r="A43" s="284" t="s">
        <v>0</v>
      </c>
      <c r="B43" s="285" t="s">
        <v>40</v>
      </c>
      <c r="C43" s="286"/>
      <c r="D43" s="287"/>
      <c r="J43" s="61">
        <v>42082</v>
      </c>
      <c r="K43" s="62"/>
      <c r="L43" s="63">
        <v>8821</v>
      </c>
      <c r="M43" s="63">
        <v>9090</v>
      </c>
      <c r="N43" s="63">
        <v>9090</v>
      </c>
      <c r="O43" s="63">
        <v>9090</v>
      </c>
      <c r="P43" s="83">
        <v>20.75</v>
      </c>
      <c r="Q43" s="64">
        <v>20.75</v>
      </c>
      <c r="IU43" s="35"/>
    </row>
    <row r="44" spans="1:255" ht="13.5" thickBot="1">
      <c r="A44" s="288" t="s">
        <v>47</v>
      </c>
      <c r="B44" s="289">
        <v>41809</v>
      </c>
      <c r="C44" s="286"/>
      <c r="D44" s="290"/>
      <c r="E44"/>
      <c r="F44" s="291" t="s">
        <v>48</v>
      </c>
      <c r="G44" s="292" t="s">
        <v>49</v>
      </c>
      <c r="J44" s="61">
        <v>42173</v>
      </c>
      <c r="K44" s="62"/>
      <c r="L44" s="63">
        <v>8821</v>
      </c>
      <c r="M44" s="63">
        <v>9147</v>
      </c>
      <c r="N44" s="63">
        <v>9147</v>
      </c>
      <c r="O44" s="63">
        <v>9147</v>
      </c>
      <c r="P44" s="83">
        <v>20.75</v>
      </c>
      <c r="Q44" s="64">
        <v>20.75</v>
      </c>
      <c r="IU44" s="35"/>
    </row>
    <row r="45" spans="1:256" ht="13.5" thickBot="1">
      <c r="A45" s="293" t="s">
        <v>50</v>
      </c>
      <c r="B45" s="294">
        <v>29000</v>
      </c>
      <c r="C45" s="285" t="s">
        <v>51</v>
      </c>
      <c r="D45" s="295">
        <v>29.61</v>
      </c>
      <c r="E45"/>
      <c r="F45" s="277">
        <v>0.7004830917874396</v>
      </c>
      <c r="G45" s="296">
        <v>10.11</v>
      </c>
      <c r="J45" s="61">
        <v>42355</v>
      </c>
      <c r="K45" s="62"/>
      <c r="L45" s="63">
        <v>8821</v>
      </c>
      <c r="M45" s="63">
        <v>9331</v>
      </c>
      <c r="N45" s="63">
        <v>9331</v>
      </c>
      <c r="O45" s="63">
        <v>9331</v>
      </c>
      <c r="P45" s="83">
        <v>20.75</v>
      </c>
      <c r="Q45" s="64">
        <v>20.75</v>
      </c>
      <c r="IU45" s="33">
        <f aca="true" t="shared" si="1" ref="IU45:IU53">D79-$D$83</f>
        <v>6.91</v>
      </c>
      <c r="IV45" s="6" t="b">
        <f aca="true" t="shared" si="2" ref="IV45:IV53">IU45=G79</f>
        <v>1</v>
      </c>
    </row>
    <row r="46" spans="1:256" ht="13.5" thickBot="1">
      <c r="A46" s="293" t="s">
        <v>52</v>
      </c>
      <c r="B46" s="294">
        <v>33100</v>
      </c>
      <c r="C46" s="285" t="s">
        <v>51</v>
      </c>
      <c r="D46" s="295">
        <v>25.98</v>
      </c>
      <c r="E46"/>
      <c r="F46" s="278">
        <v>0.7995169082125604</v>
      </c>
      <c r="G46" s="295">
        <v>6.48</v>
      </c>
      <c r="J46" s="61"/>
      <c r="K46" s="62"/>
      <c r="L46" s="63"/>
      <c r="M46" s="63"/>
      <c r="N46" s="63"/>
      <c r="O46" s="63"/>
      <c r="P46" s="83"/>
      <c r="Q46" s="64"/>
      <c r="IU46" s="33">
        <f t="shared" si="1"/>
        <v>4.440000000000001</v>
      </c>
      <c r="IV46" s="6" t="b">
        <f t="shared" si="2"/>
        <v>1</v>
      </c>
    </row>
    <row r="47" spans="1:256" ht="13.5" thickBot="1">
      <c r="A47" s="293" t="s">
        <v>52</v>
      </c>
      <c r="B47" s="294">
        <v>37250</v>
      </c>
      <c r="C47" s="285" t="s">
        <v>51</v>
      </c>
      <c r="D47" s="295">
        <v>22.59</v>
      </c>
      <c r="E47"/>
      <c r="F47" s="278">
        <v>0.8997584541062802</v>
      </c>
      <c r="G47" s="295">
        <v>3.09</v>
      </c>
      <c r="J47" s="39"/>
      <c r="K47" s="40"/>
      <c r="L47" s="36"/>
      <c r="M47" s="36"/>
      <c r="N47" s="36"/>
      <c r="O47" s="36"/>
      <c r="P47" s="84"/>
      <c r="Q47" s="37"/>
      <c r="IU47" s="33">
        <f t="shared" si="1"/>
        <v>2.129999999999999</v>
      </c>
      <c r="IV47" s="6" t="b">
        <f t="shared" si="2"/>
        <v>1</v>
      </c>
    </row>
    <row r="48" spans="1:256" ht="13.5" thickBot="1">
      <c r="A48" s="293" t="s">
        <v>52</v>
      </c>
      <c r="B48" s="294">
        <v>39350</v>
      </c>
      <c r="C48" s="285" t="s">
        <v>51</v>
      </c>
      <c r="D48" s="295">
        <v>20.99</v>
      </c>
      <c r="E48"/>
      <c r="F48" s="278">
        <v>0.9504830917874396</v>
      </c>
      <c r="G48" s="295">
        <v>1.49</v>
      </c>
      <c r="IU48" s="33">
        <f t="shared" si="1"/>
        <v>1.0500000000000007</v>
      </c>
      <c r="IV48" s="6" t="b">
        <f t="shared" si="2"/>
        <v>1</v>
      </c>
    </row>
    <row r="49" spans="1:256" ht="13.5" thickBot="1">
      <c r="A49" s="293" t="s">
        <v>52</v>
      </c>
      <c r="B49" s="294">
        <v>41400</v>
      </c>
      <c r="C49" s="285" t="s">
        <v>51</v>
      </c>
      <c r="D49" s="295">
        <v>19.5</v>
      </c>
      <c r="E49"/>
      <c r="F49" s="278">
        <v>1</v>
      </c>
      <c r="G49" s="295">
        <v>0</v>
      </c>
      <c r="J49" s="312" t="s">
        <v>38</v>
      </c>
      <c r="K49" s="313"/>
      <c r="L49" s="49" t="s">
        <v>9</v>
      </c>
      <c r="M49" s="49" t="s">
        <v>10</v>
      </c>
      <c r="N49" s="49" t="s">
        <v>11</v>
      </c>
      <c r="O49" s="49" t="s">
        <v>12</v>
      </c>
      <c r="P49" s="50" t="s">
        <v>13</v>
      </c>
      <c r="Q49" s="51" t="s">
        <v>14</v>
      </c>
      <c r="IU49" s="33">
        <f t="shared" si="1"/>
        <v>0</v>
      </c>
      <c r="IV49" s="6" t="b">
        <f t="shared" si="2"/>
        <v>1</v>
      </c>
    </row>
    <row r="50" spans="1:256" ht="13.5" thickBot="1">
      <c r="A50" s="293" t="s">
        <v>52</v>
      </c>
      <c r="B50" s="294">
        <v>43450</v>
      </c>
      <c r="C50" s="285" t="s">
        <v>51</v>
      </c>
      <c r="D50" s="295">
        <v>18.08</v>
      </c>
      <c r="E50"/>
      <c r="F50" s="278">
        <v>1.0495169082125604</v>
      </c>
      <c r="G50" s="295">
        <v>-1.42</v>
      </c>
      <c r="J50" s="61">
        <v>41718</v>
      </c>
      <c r="K50" s="62"/>
      <c r="L50" s="63">
        <v>41085</v>
      </c>
      <c r="M50" s="63">
        <v>41144</v>
      </c>
      <c r="N50" s="63">
        <v>41155</v>
      </c>
      <c r="O50" s="63">
        <v>41150</v>
      </c>
      <c r="P50" s="83">
        <v>18.5</v>
      </c>
      <c r="Q50" s="64">
        <v>18.5</v>
      </c>
      <c r="IU50" s="33">
        <f t="shared" si="1"/>
        <v>-1.0300000000000011</v>
      </c>
      <c r="IV50" s="6" t="b">
        <f t="shared" si="2"/>
        <v>1</v>
      </c>
    </row>
    <row r="51" spans="1:256" ht="13.5" thickBot="1">
      <c r="A51" s="293" t="s">
        <v>52</v>
      </c>
      <c r="B51" s="294">
        <v>45550</v>
      </c>
      <c r="C51" s="285" t="s">
        <v>51</v>
      </c>
      <c r="D51" s="295">
        <v>16.71</v>
      </c>
      <c r="E51"/>
      <c r="F51" s="278">
        <v>1.1002415458937198</v>
      </c>
      <c r="G51" s="295">
        <v>-2.79</v>
      </c>
      <c r="J51" s="61">
        <v>41806</v>
      </c>
      <c r="K51" s="62"/>
      <c r="L51" s="63">
        <v>41085</v>
      </c>
      <c r="M51" s="63">
        <v>41349</v>
      </c>
      <c r="N51" s="63">
        <v>41440</v>
      </c>
      <c r="O51" s="63">
        <v>41395</v>
      </c>
      <c r="P51" s="83">
        <v>19.5</v>
      </c>
      <c r="Q51" s="64">
        <v>19.5</v>
      </c>
      <c r="IU51" s="33">
        <f t="shared" si="1"/>
        <v>-2</v>
      </c>
      <c r="IV51" s="6" t="b">
        <f t="shared" si="2"/>
        <v>1</v>
      </c>
    </row>
    <row r="52" spans="1:256" ht="13.5" thickBot="1">
      <c r="A52" s="293" t="s">
        <v>52</v>
      </c>
      <c r="B52" s="294">
        <v>49650</v>
      </c>
      <c r="C52" s="285" t="s">
        <v>51</v>
      </c>
      <c r="D52" s="295">
        <v>14.24</v>
      </c>
      <c r="E52"/>
      <c r="F52" s="278">
        <v>1.1992753623188406</v>
      </c>
      <c r="G52" s="295">
        <v>-5.26</v>
      </c>
      <c r="J52" s="109"/>
      <c r="K52" s="108"/>
      <c r="L52" s="107"/>
      <c r="M52" s="107"/>
      <c r="N52" s="107"/>
      <c r="O52" s="107"/>
      <c r="P52" s="106"/>
      <c r="Q52" s="105"/>
      <c r="IU52" s="33">
        <f t="shared" si="1"/>
        <v>-3.84</v>
      </c>
      <c r="IV52" s="6" t="b">
        <f t="shared" si="2"/>
        <v>1</v>
      </c>
    </row>
    <row r="53" spans="1:256" ht="13.5" thickBot="1">
      <c r="A53" s="293" t="s">
        <v>53</v>
      </c>
      <c r="B53" s="294">
        <v>53800</v>
      </c>
      <c r="C53" s="285" t="s">
        <v>51</v>
      </c>
      <c r="D53" s="295">
        <v>12.03</v>
      </c>
      <c r="E53"/>
      <c r="F53" s="279">
        <v>1.2995169082125604</v>
      </c>
      <c r="G53" s="297">
        <v>-7.47</v>
      </c>
      <c r="IU53" s="33">
        <f t="shared" si="1"/>
        <v>-5.52</v>
      </c>
      <c r="IV53" s="6" t="b">
        <f t="shared" si="2"/>
        <v>1</v>
      </c>
    </row>
    <row r="54" spans="1:17" ht="13.5" thickBot="1">
      <c r="A54" s="288" t="s">
        <v>54</v>
      </c>
      <c r="B54" s="285">
        <v>41400</v>
      </c>
      <c r="C54" s="286"/>
      <c r="D54" s="298"/>
      <c r="E54"/>
      <c r="G54" s="17">
        <v>17.58</v>
      </c>
      <c r="J54" s="308" t="s">
        <v>37</v>
      </c>
      <c r="K54" s="309"/>
      <c r="L54" s="65" t="s">
        <v>9</v>
      </c>
      <c r="M54" s="65" t="s">
        <v>10</v>
      </c>
      <c r="N54" s="65" t="s">
        <v>11</v>
      </c>
      <c r="O54" s="65" t="s">
        <v>12</v>
      </c>
      <c r="P54" s="66" t="s">
        <v>13</v>
      </c>
      <c r="Q54" s="67" t="s">
        <v>14</v>
      </c>
    </row>
    <row r="55" spans="1:17" ht="12.75">
      <c r="A55" s="288" t="s">
        <v>55</v>
      </c>
      <c r="B55" s="299">
        <v>19.5</v>
      </c>
      <c r="C55" s="286"/>
      <c r="D55" s="298"/>
      <c r="E55"/>
      <c r="J55" s="61">
        <v>41718</v>
      </c>
      <c r="K55" s="62"/>
      <c r="L55" s="63">
        <v>55480</v>
      </c>
      <c r="M55" s="63">
        <v>55740</v>
      </c>
      <c r="N55" s="63">
        <v>55740</v>
      </c>
      <c r="O55" s="63">
        <v>55740</v>
      </c>
      <c r="P55" s="83">
        <v>16</v>
      </c>
      <c r="Q55" s="64">
        <v>16</v>
      </c>
    </row>
    <row r="56" spans="1:17" ht="13.5" thickBot="1">
      <c r="A56" s="288" t="s">
        <v>56</v>
      </c>
      <c r="B56" s="299">
        <v>65</v>
      </c>
      <c r="C56" s="286"/>
      <c r="D56" s="298"/>
      <c r="E56"/>
      <c r="J56" s="39">
        <v>41806</v>
      </c>
      <c r="K56" s="40"/>
      <c r="L56" s="36">
        <v>55480</v>
      </c>
      <c r="M56" s="36">
        <v>55951</v>
      </c>
      <c r="N56" s="36">
        <v>55951</v>
      </c>
      <c r="O56" s="36">
        <v>55951</v>
      </c>
      <c r="P56" s="84">
        <v>17</v>
      </c>
      <c r="Q56" s="37">
        <v>17</v>
      </c>
    </row>
    <row r="57" spans="1:5" ht="13.5" thickBot="1">
      <c r="A57" s="301" t="s">
        <v>57</v>
      </c>
      <c r="B57" s="302">
        <v>10</v>
      </c>
      <c r="C57" s="303"/>
      <c r="D57" s="304"/>
      <c r="E57"/>
    </row>
    <row r="58" spans="1:17" ht="13.5" thickBot="1">
      <c r="A58" s="11"/>
      <c r="B58" s="12"/>
      <c r="C58" s="11"/>
      <c r="D58" s="13"/>
      <c r="J58" s="308" t="s">
        <v>39</v>
      </c>
      <c r="K58" s="309"/>
      <c r="L58" s="65" t="s">
        <v>9</v>
      </c>
      <c r="M58" s="65" t="s">
        <v>10</v>
      </c>
      <c r="N58" s="65" t="s">
        <v>11</v>
      </c>
      <c r="O58" s="65" t="s">
        <v>12</v>
      </c>
      <c r="P58" s="66" t="s">
        <v>13</v>
      </c>
      <c r="Q58" s="67" t="s">
        <v>14</v>
      </c>
    </row>
    <row r="59" spans="1:17" ht="12.75">
      <c r="A59" s="280" t="s">
        <v>46</v>
      </c>
      <c r="B59" s="281">
        <v>41668</v>
      </c>
      <c r="C59" s="282"/>
      <c r="D59" s="283"/>
      <c r="J59" s="61">
        <v>41718</v>
      </c>
      <c r="K59" s="62"/>
      <c r="L59" s="63">
        <v>45725</v>
      </c>
      <c r="M59" s="63">
        <v>45780</v>
      </c>
      <c r="N59" s="63">
        <v>45780</v>
      </c>
      <c r="O59" s="63">
        <v>45780</v>
      </c>
      <c r="P59" s="83">
        <v>30</v>
      </c>
      <c r="Q59" s="64">
        <v>30</v>
      </c>
    </row>
    <row r="60" spans="1:17" ht="13.5" thickBot="1">
      <c r="A60" s="284" t="s">
        <v>0</v>
      </c>
      <c r="B60" s="285" t="s">
        <v>40</v>
      </c>
      <c r="C60" s="286"/>
      <c r="D60" s="287"/>
      <c r="J60" s="39">
        <v>41806</v>
      </c>
      <c r="K60" s="40"/>
      <c r="L60" s="36">
        <v>45725</v>
      </c>
      <c r="M60" s="36">
        <v>45980</v>
      </c>
      <c r="N60" s="36">
        <v>45980</v>
      </c>
      <c r="O60" s="36">
        <v>45980</v>
      </c>
      <c r="P60" s="84">
        <v>30</v>
      </c>
      <c r="Q60" s="37">
        <v>30</v>
      </c>
    </row>
    <row r="61" spans="1:7" ht="13.5" thickBot="1">
      <c r="A61" s="288" t="s">
        <v>47</v>
      </c>
      <c r="B61" s="289">
        <v>41900</v>
      </c>
      <c r="C61" s="286"/>
      <c r="D61" s="290"/>
      <c r="E61"/>
      <c r="F61" s="291" t="s">
        <v>48</v>
      </c>
      <c r="G61" s="292" t="s">
        <v>49</v>
      </c>
    </row>
    <row r="62" spans="1:256" ht="13.5" thickBot="1">
      <c r="A62" s="293" t="s">
        <v>50</v>
      </c>
      <c r="B62" s="294">
        <v>29000</v>
      </c>
      <c r="C62" s="285" t="s">
        <v>51</v>
      </c>
      <c r="D62" s="295">
        <v>28.07</v>
      </c>
      <c r="E62"/>
      <c r="F62" s="277">
        <v>0.7004830917874396</v>
      </c>
      <c r="G62" s="296">
        <v>8.07</v>
      </c>
      <c r="IU62" s="33">
        <f aca="true" t="shared" si="3" ref="IU62:IU70">D96-$D$100</f>
        <v>6.149999999999999</v>
      </c>
      <c r="IV62" s="6" t="b">
        <f aca="true" t="shared" si="4" ref="IV62:IV70">IU62=G96</f>
        <v>1</v>
      </c>
    </row>
    <row r="63" spans="1:256" ht="13.5" thickBot="1">
      <c r="A63" s="293" t="s">
        <v>52</v>
      </c>
      <c r="B63" s="294">
        <v>33100</v>
      </c>
      <c r="C63" s="285" t="s">
        <v>51</v>
      </c>
      <c r="D63" s="295">
        <v>25.2</v>
      </c>
      <c r="E63"/>
      <c r="F63" s="278">
        <v>0.7995169082125604</v>
      </c>
      <c r="G63" s="295">
        <v>5.2</v>
      </c>
      <c r="IU63" s="33">
        <f t="shared" si="3"/>
        <v>3.9800000000000004</v>
      </c>
      <c r="IV63" s="6" t="b">
        <f t="shared" si="4"/>
        <v>1</v>
      </c>
    </row>
    <row r="64" spans="1:256" ht="13.5" thickBot="1">
      <c r="A64" s="293" t="s">
        <v>52</v>
      </c>
      <c r="B64" s="294">
        <v>37250</v>
      </c>
      <c r="C64" s="285" t="s">
        <v>51</v>
      </c>
      <c r="D64" s="295">
        <v>22.5</v>
      </c>
      <c r="E64"/>
      <c r="F64" s="278">
        <v>0.8997584541062802</v>
      </c>
      <c r="G64" s="295">
        <v>2.5</v>
      </c>
      <c r="I64" s="17"/>
      <c r="IU64" s="33">
        <f t="shared" si="3"/>
        <v>1.9100000000000001</v>
      </c>
      <c r="IV64" s="6" t="b">
        <f t="shared" si="4"/>
        <v>1</v>
      </c>
    </row>
    <row r="65" spans="1:256" ht="13.5" thickBot="1">
      <c r="A65" s="293" t="s">
        <v>52</v>
      </c>
      <c r="B65" s="294">
        <v>39350</v>
      </c>
      <c r="C65" s="285" t="s">
        <v>51</v>
      </c>
      <c r="D65" s="295">
        <v>21.21</v>
      </c>
      <c r="E65"/>
      <c r="F65" s="278">
        <v>0.9504830917874396</v>
      </c>
      <c r="G65" s="295">
        <v>1.21</v>
      </c>
      <c r="IU65" s="33">
        <f t="shared" si="3"/>
        <v>0.9400000000000013</v>
      </c>
      <c r="IV65" s="6" t="b">
        <f t="shared" si="4"/>
        <v>0</v>
      </c>
    </row>
    <row r="66" spans="1:256" ht="13.5" thickBot="1">
      <c r="A66" s="293" t="s">
        <v>52</v>
      </c>
      <c r="B66" s="294">
        <v>41400</v>
      </c>
      <c r="C66" s="285" t="s">
        <v>51</v>
      </c>
      <c r="D66" s="295">
        <v>20</v>
      </c>
      <c r="E66"/>
      <c r="F66" s="278">
        <v>1</v>
      </c>
      <c r="G66" s="295">
        <v>0</v>
      </c>
      <c r="I66" s="17"/>
      <c r="IU66" s="33">
        <f t="shared" si="3"/>
        <v>0</v>
      </c>
      <c r="IV66" s="6" t="b">
        <f t="shared" si="4"/>
        <v>1</v>
      </c>
    </row>
    <row r="67" spans="1:256" ht="13.5" thickBot="1">
      <c r="A67" s="293" t="s">
        <v>52</v>
      </c>
      <c r="B67" s="294">
        <v>43450</v>
      </c>
      <c r="C67" s="285" t="s">
        <v>51</v>
      </c>
      <c r="D67" s="295">
        <v>18.84</v>
      </c>
      <c r="E67"/>
      <c r="F67" s="278">
        <v>1.0495169082125604</v>
      </c>
      <c r="G67" s="295">
        <v>-1.16</v>
      </c>
      <c r="IU67" s="33">
        <f t="shared" si="3"/>
        <v>-0.9100000000000001</v>
      </c>
      <c r="IV67" s="6" t="b">
        <f t="shared" si="4"/>
        <v>1</v>
      </c>
    </row>
    <row r="68" spans="1:256" ht="13.5" thickBot="1">
      <c r="A68" s="293" t="s">
        <v>52</v>
      </c>
      <c r="B68" s="294">
        <v>45550</v>
      </c>
      <c r="C68" s="285" t="s">
        <v>51</v>
      </c>
      <c r="D68" s="295">
        <v>17.7</v>
      </c>
      <c r="E68"/>
      <c r="F68" s="278">
        <v>1.1002415458937198</v>
      </c>
      <c r="G68" s="295">
        <v>-2.3</v>
      </c>
      <c r="I68" s="17"/>
      <c r="IU68" s="33">
        <f t="shared" si="3"/>
        <v>-1.7800000000000011</v>
      </c>
      <c r="IV68" s="6" t="b">
        <f t="shared" si="4"/>
        <v>1</v>
      </c>
    </row>
    <row r="69" spans="1:256" ht="13.5" thickBot="1">
      <c r="A69" s="293" t="s">
        <v>52</v>
      </c>
      <c r="B69" s="294">
        <v>49700</v>
      </c>
      <c r="C69" s="285" t="s">
        <v>51</v>
      </c>
      <c r="D69" s="295">
        <v>15.61</v>
      </c>
      <c r="E69"/>
      <c r="F69" s="278">
        <v>1.2004830917874396</v>
      </c>
      <c r="G69" s="295">
        <v>-4.39</v>
      </c>
      <c r="IU69" s="33">
        <f t="shared" si="3"/>
        <v>-3.460000000000001</v>
      </c>
      <c r="IV69" s="6" t="b">
        <f t="shared" si="4"/>
        <v>1</v>
      </c>
    </row>
    <row r="70" spans="1:256" ht="13.5" thickBot="1">
      <c r="A70" s="293" t="s">
        <v>53</v>
      </c>
      <c r="B70" s="294">
        <v>53800</v>
      </c>
      <c r="C70" s="285" t="s">
        <v>51</v>
      </c>
      <c r="D70" s="295">
        <v>13.74</v>
      </c>
      <c r="E70"/>
      <c r="F70" s="279">
        <v>1.2995169082125604</v>
      </c>
      <c r="G70" s="297">
        <v>-6.26</v>
      </c>
      <c r="IU70" s="33">
        <f t="shared" si="3"/>
        <v>-4.98</v>
      </c>
      <c r="IV70" s="6" t="b">
        <f t="shared" si="4"/>
        <v>1</v>
      </c>
    </row>
    <row r="71" spans="1:7" ht="12.75">
      <c r="A71" s="288" t="s">
        <v>54</v>
      </c>
      <c r="B71" s="285">
        <v>41400</v>
      </c>
      <c r="C71" s="286"/>
      <c r="D71" s="298"/>
      <c r="E71"/>
      <c r="G71" s="17">
        <v>14.33</v>
      </c>
    </row>
    <row r="72" spans="1:5" ht="12.75">
      <c r="A72" s="288" t="s">
        <v>55</v>
      </c>
      <c r="B72" s="299">
        <v>20</v>
      </c>
      <c r="C72" s="286"/>
      <c r="D72" s="298"/>
      <c r="E72"/>
    </row>
    <row r="73" spans="1:5" ht="12.75">
      <c r="A73" s="288" t="s">
        <v>56</v>
      </c>
      <c r="B73" s="299">
        <v>65</v>
      </c>
      <c r="C73" s="286"/>
      <c r="D73" s="298"/>
      <c r="E73"/>
    </row>
    <row r="74" spans="1:5" ht="13.5" thickBot="1">
      <c r="A74" s="301" t="s">
        <v>57</v>
      </c>
      <c r="B74" s="302">
        <v>10</v>
      </c>
      <c r="C74" s="303"/>
      <c r="D74" s="304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280" t="s">
        <v>46</v>
      </c>
      <c r="B76" s="281">
        <v>41668</v>
      </c>
      <c r="C76" s="282"/>
      <c r="D76" s="283"/>
    </row>
    <row r="77" spans="1:4" ht="13.5" thickBot="1">
      <c r="A77" s="284" t="s">
        <v>0</v>
      </c>
      <c r="B77" s="285" t="s">
        <v>40</v>
      </c>
      <c r="C77" s="286"/>
      <c r="D77" s="287"/>
    </row>
    <row r="78" spans="1:7" ht="13.5" thickBot="1">
      <c r="A78" s="288" t="s">
        <v>47</v>
      </c>
      <c r="B78" s="289">
        <v>41991</v>
      </c>
      <c r="C78" s="286"/>
      <c r="D78" s="290"/>
      <c r="E78"/>
      <c r="F78" s="291" t="s">
        <v>48</v>
      </c>
      <c r="G78" s="292" t="s">
        <v>49</v>
      </c>
    </row>
    <row r="79" spans="1:256" ht="13.5" thickBot="1">
      <c r="A79" s="293" t="s">
        <v>50</v>
      </c>
      <c r="B79" s="294">
        <v>29000</v>
      </c>
      <c r="C79" s="285" t="s">
        <v>51</v>
      </c>
      <c r="D79" s="295">
        <v>27.66</v>
      </c>
      <c r="E79"/>
      <c r="F79" s="277">
        <v>0.7004830917874396</v>
      </c>
      <c r="G79" s="296">
        <v>6.91</v>
      </c>
      <c r="IU79" s="33">
        <f aca="true" t="shared" si="5" ref="IU79:IU87">D113-$D$117</f>
        <v>5.57</v>
      </c>
      <c r="IV79" s="6" t="b">
        <f aca="true" t="shared" si="6" ref="IV79:IV87">IU79=G113</f>
        <v>1</v>
      </c>
    </row>
    <row r="80" spans="1:256" ht="13.5" thickBot="1">
      <c r="A80" s="293" t="s">
        <v>52</v>
      </c>
      <c r="B80" s="294">
        <v>33150</v>
      </c>
      <c r="C80" s="285" t="s">
        <v>51</v>
      </c>
      <c r="D80" s="295">
        <v>25.19</v>
      </c>
      <c r="E80"/>
      <c r="F80" s="278">
        <v>0.8007246376811594</v>
      </c>
      <c r="G80" s="295">
        <v>4.44</v>
      </c>
      <c r="IU80" s="33">
        <f t="shared" si="5"/>
        <v>3.6099999999999994</v>
      </c>
      <c r="IV80" s="6" t="b">
        <f t="shared" si="6"/>
        <v>1</v>
      </c>
    </row>
    <row r="81" spans="1:256" ht="13.5" thickBot="1">
      <c r="A81" s="293" t="s">
        <v>52</v>
      </c>
      <c r="B81" s="294">
        <v>37300</v>
      </c>
      <c r="C81" s="285" t="s">
        <v>51</v>
      </c>
      <c r="D81" s="295">
        <v>22.88</v>
      </c>
      <c r="E81"/>
      <c r="F81" s="278">
        <v>0.9009661835748792</v>
      </c>
      <c r="G81" s="295">
        <v>2.13</v>
      </c>
      <c r="IU81" s="33">
        <f t="shared" si="5"/>
        <v>1.7399999999999984</v>
      </c>
      <c r="IV81" s="6" t="b">
        <f t="shared" si="6"/>
        <v>1</v>
      </c>
    </row>
    <row r="82" spans="1:256" ht="13.5" thickBot="1">
      <c r="A82" s="293" t="s">
        <v>52</v>
      </c>
      <c r="B82" s="294">
        <v>39350</v>
      </c>
      <c r="C82" s="285" t="s">
        <v>51</v>
      </c>
      <c r="D82" s="295">
        <v>21.8</v>
      </c>
      <c r="E82"/>
      <c r="F82" s="278">
        <v>0.9504830917874396</v>
      </c>
      <c r="G82" s="295">
        <v>1.05</v>
      </c>
      <c r="IU82" s="33">
        <f t="shared" si="5"/>
        <v>0.8599999999999994</v>
      </c>
      <c r="IV82" s="6" t="b">
        <f t="shared" si="6"/>
        <v>0</v>
      </c>
    </row>
    <row r="83" spans="1:256" ht="13.5" thickBot="1">
      <c r="A83" s="293" t="s">
        <v>52</v>
      </c>
      <c r="B83" s="294">
        <v>41400</v>
      </c>
      <c r="C83" s="285" t="s">
        <v>51</v>
      </c>
      <c r="D83" s="295">
        <v>20.75</v>
      </c>
      <c r="E83"/>
      <c r="F83" s="278">
        <v>1</v>
      </c>
      <c r="G83" s="295">
        <v>0</v>
      </c>
      <c r="I83" s="17"/>
      <c r="IU83" s="33">
        <f t="shared" si="5"/>
        <v>0</v>
      </c>
      <c r="IV83" s="6" t="b">
        <f t="shared" si="6"/>
        <v>1</v>
      </c>
    </row>
    <row r="84" spans="1:256" ht="13.5" thickBot="1">
      <c r="A84" s="293" t="s">
        <v>52</v>
      </c>
      <c r="B84" s="294">
        <v>43500</v>
      </c>
      <c r="C84" s="285" t="s">
        <v>51</v>
      </c>
      <c r="D84" s="295">
        <v>19.72</v>
      </c>
      <c r="E84"/>
      <c r="F84" s="278">
        <v>1.0507246376811594</v>
      </c>
      <c r="G84" s="295">
        <v>-1.03</v>
      </c>
      <c r="IU84" s="33">
        <f t="shared" si="5"/>
        <v>-0.8299999999999983</v>
      </c>
      <c r="IV84" s="6" t="b">
        <f t="shared" si="6"/>
        <v>0</v>
      </c>
    </row>
    <row r="85" spans="1:256" ht="13.5" thickBot="1">
      <c r="A85" s="293" t="s">
        <v>52</v>
      </c>
      <c r="B85" s="294">
        <v>45550</v>
      </c>
      <c r="C85" s="285" t="s">
        <v>51</v>
      </c>
      <c r="D85" s="295">
        <v>18.75</v>
      </c>
      <c r="E85"/>
      <c r="F85" s="278">
        <v>1.1002415458937198</v>
      </c>
      <c r="G85" s="295">
        <v>-2</v>
      </c>
      <c r="I85" s="17"/>
      <c r="IU85" s="33">
        <f t="shared" si="5"/>
        <v>-1.6499999999999986</v>
      </c>
      <c r="IV85" s="6" t="b">
        <f t="shared" si="6"/>
        <v>1</v>
      </c>
    </row>
    <row r="86" spans="1:256" ht="13.5" thickBot="1">
      <c r="A86" s="293" t="s">
        <v>52</v>
      </c>
      <c r="B86" s="294">
        <v>49700</v>
      </c>
      <c r="C86" s="285" t="s">
        <v>51</v>
      </c>
      <c r="D86" s="295">
        <v>16.91</v>
      </c>
      <c r="E86"/>
      <c r="F86" s="278">
        <v>1.2004830917874396</v>
      </c>
      <c r="G86" s="295">
        <v>-3.84</v>
      </c>
      <c r="IU86" s="33">
        <f t="shared" si="5"/>
        <v>-3.16</v>
      </c>
      <c r="IV86" s="6" t="b">
        <f t="shared" si="6"/>
        <v>1</v>
      </c>
    </row>
    <row r="87" spans="1:256" ht="13.5" thickBot="1">
      <c r="A87" s="293" t="s">
        <v>53</v>
      </c>
      <c r="B87" s="294">
        <v>53850</v>
      </c>
      <c r="C87" s="285" t="s">
        <v>51</v>
      </c>
      <c r="D87" s="295">
        <v>15.23</v>
      </c>
      <c r="E87"/>
      <c r="F87" s="279">
        <v>1.3007246376811594</v>
      </c>
      <c r="G87" s="297">
        <v>-5.52</v>
      </c>
      <c r="I87" s="17"/>
      <c r="IU87" s="33">
        <f t="shared" si="5"/>
        <v>-4.59</v>
      </c>
      <c r="IV87" s="6" t="b">
        <f t="shared" si="6"/>
        <v>1</v>
      </c>
    </row>
    <row r="88" spans="1:7" ht="12.75">
      <c r="A88" s="288" t="s">
        <v>54</v>
      </c>
      <c r="B88" s="285">
        <v>41400</v>
      </c>
      <c r="C88" s="286"/>
      <c r="D88" s="298"/>
      <c r="E88"/>
      <c r="G88" s="17">
        <v>12.43</v>
      </c>
    </row>
    <row r="89" spans="1:5" ht="12.75">
      <c r="A89" s="288" t="s">
        <v>55</v>
      </c>
      <c r="B89" s="299">
        <v>20.75</v>
      </c>
      <c r="C89" s="286"/>
      <c r="D89" s="298"/>
      <c r="E89"/>
    </row>
    <row r="90" spans="1:5" ht="12.75">
      <c r="A90" s="288" t="s">
        <v>56</v>
      </c>
      <c r="B90" s="299">
        <v>65</v>
      </c>
      <c r="C90" s="286"/>
      <c r="D90" s="298"/>
      <c r="E90"/>
    </row>
    <row r="91" spans="1:5" ht="13.5" thickBot="1">
      <c r="A91" s="301" t="s">
        <v>57</v>
      </c>
      <c r="B91" s="302">
        <v>10</v>
      </c>
      <c r="C91" s="303"/>
      <c r="D91" s="304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280" t="s">
        <v>46</v>
      </c>
      <c r="B93" s="281">
        <v>41668</v>
      </c>
      <c r="C93" s="282"/>
      <c r="D93" s="283"/>
    </row>
    <row r="94" spans="1:4" ht="13.5" thickBot="1">
      <c r="A94" s="284" t="s">
        <v>0</v>
      </c>
      <c r="B94" s="285" t="s">
        <v>40</v>
      </c>
      <c r="C94" s="286"/>
      <c r="D94" s="287"/>
    </row>
    <row r="95" spans="1:7" ht="13.5" thickBot="1">
      <c r="A95" s="288" t="s">
        <v>47</v>
      </c>
      <c r="B95" s="289">
        <v>42082</v>
      </c>
      <c r="C95" s="286"/>
      <c r="D95" s="290"/>
      <c r="E95"/>
      <c r="F95" s="291" t="s">
        <v>48</v>
      </c>
      <c r="G95" s="292" t="s">
        <v>49</v>
      </c>
    </row>
    <row r="96" spans="1:256" ht="13.5" thickBot="1">
      <c r="A96" s="293" t="s">
        <v>50</v>
      </c>
      <c r="B96" s="294">
        <v>29500</v>
      </c>
      <c r="C96" s="285" t="s">
        <v>51</v>
      </c>
      <c r="D96" s="295">
        <v>27.65</v>
      </c>
      <c r="E96"/>
      <c r="F96" s="277">
        <v>0.6998813760379596</v>
      </c>
      <c r="G96" s="296">
        <v>6.15</v>
      </c>
      <c r="IU96" s="33">
        <f aca="true" t="shared" si="7" ref="IU96:IU104">D130-$D$134</f>
        <v>3.8900000000000006</v>
      </c>
      <c r="IV96" s="6" t="b">
        <f aca="true" t="shared" si="8" ref="IV96:IV104">IU96=G130</f>
        <v>1</v>
      </c>
    </row>
    <row r="97" spans="1:256" ht="13.5" thickBot="1">
      <c r="A97" s="293" t="s">
        <v>52</v>
      </c>
      <c r="B97" s="294">
        <v>33700</v>
      </c>
      <c r="C97" s="285" t="s">
        <v>51</v>
      </c>
      <c r="D97" s="295">
        <v>25.48</v>
      </c>
      <c r="E97"/>
      <c r="F97" s="278">
        <v>0.7995255041518387</v>
      </c>
      <c r="G97" s="295">
        <v>3.98</v>
      </c>
      <c r="IU97" s="33">
        <f t="shared" si="7"/>
        <v>2.530000000000001</v>
      </c>
      <c r="IV97" s="6" t="b">
        <f t="shared" si="8"/>
        <v>1</v>
      </c>
    </row>
    <row r="98" spans="1:256" ht="13.5" thickBot="1">
      <c r="A98" s="293" t="s">
        <v>52</v>
      </c>
      <c r="B98" s="294">
        <v>37950</v>
      </c>
      <c r="C98" s="285" t="s">
        <v>51</v>
      </c>
      <c r="D98" s="295">
        <v>23.41</v>
      </c>
      <c r="E98"/>
      <c r="F98" s="278">
        <v>0.900355871886121</v>
      </c>
      <c r="G98" s="295">
        <v>1.91</v>
      </c>
      <c r="IU98" s="33">
        <f t="shared" si="7"/>
        <v>1.2300000000000004</v>
      </c>
      <c r="IV98" s="6" t="b">
        <f t="shared" si="8"/>
        <v>1</v>
      </c>
    </row>
    <row r="99" spans="1:256" ht="13.5" thickBot="1">
      <c r="A99" s="293" t="s">
        <v>52</v>
      </c>
      <c r="B99" s="294">
        <v>40050</v>
      </c>
      <c r="C99" s="285" t="s">
        <v>51</v>
      </c>
      <c r="D99" s="295">
        <v>22.44</v>
      </c>
      <c r="E99"/>
      <c r="F99" s="278">
        <v>0.9501779359430605</v>
      </c>
      <c r="G99" s="295">
        <v>0.94</v>
      </c>
      <c r="IU99" s="33">
        <f t="shared" si="7"/>
        <v>0.6099999999999994</v>
      </c>
      <c r="IV99" s="6" t="b">
        <f t="shared" si="8"/>
        <v>0</v>
      </c>
    </row>
    <row r="100" spans="1:256" ht="13.5" thickBot="1">
      <c r="A100" s="293" t="s">
        <v>52</v>
      </c>
      <c r="B100" s="294">
        <v>42150</v>
      </c>
      <c r="C100" s="285" t="s">
        <v>51</v>
      </c>
      <c r="D100" s="295">
        <v>21.5</v>
      </c>
      <c r="E100"/>
      <c r="F100" s="278">
        <v>1</v>
      </c>
      <c r="G100" s="295">
        <v>0</v>
      </c>
      <c r="IU100" s="33">
        <f t="shared" si="7"/>
        <v>0</v>
      </c>
      <c r="IV100" s="6" t="b">
        <f t="shared" si="8"/>
        <v>1</v>
      </c>
    </row>
    <row r="101" spans="1:256" ht="13.5" thickBot="1">
      <c r="A101" s="293" t="s">
        <v>52</v>
      </c>
      <c r="B101" s="294">
        <v>44250</v>
      </c>
      <c r="C101" s="285" t="s">
        <v>51</v>
      </c>
      <c r="D101" s="295">
        <v>20.59</v>
      </c>
      <c r="E101"/>
      <c r="F101" s="278">
        <v>1.0498220640569396</v>
      </c>
      <c r="G101" s="295">
        <v>-0.91</v>
      </c>
      <c r="IU101" s="33">
        <f t="shared" si="7"/>
        <v>-0.5799999999999983</v>
      </c>
      <c r="IV101" s="6" t="b">
        <f t="shared" si="8"/>
        <v>0</v>
      </c>
    </row>
    <row r="102" spans="1:256" ht="13.5" thickBot="1">
      <c r="A102" s="293" t="s">
        <v>52</v>
      </c>
      <c r="B102" s="294">
        <v>46350</v>
      </c>
      <c r="C102" s="285" t="s">
        <v>51</v>
      </c>
      <c r="D102" s="295">
        <v>19.72</v>
      </c>
      <c r="E102"/>
      <c r="F102" s="278">
        <v>1.099644128113879</v>
      </c>
      <c r="G102" s="295">
        <v>-1.78</v>
      </c>
      <c r="IU102" s="33">
        <f t="shared" si="7"/>
        <v>-1.1600000000000001</v>
      </c>
      <c r="IV102" s="6" t="b">
        <f t="shared" si="8"/>
        <v>1</v>
      </c>
    </row>
    <row r="103" spans="1:256" ht="13.5" thickBot="1">
      <c r="A103" s="293" t="s">
        <v>52</v>
      </c>
      <c r="B103" s="294">
        <v>50600</v>
      </c>
      <c r="C103" s="285" t="s">
        <v>51</v>
      </c>
      <c r="D103" s="295">
        <v>18.04</v>
      </c>
      <c r="E103"/>
      <c r="F103" s="278">
        <v>1.2004744958481612</v>
      </c>
      <c r="G103" s="295">
        <v>-3.46</v>
      </c>
      <c r="IU103" s="33">
        <f t="shared" si="7"/>
        <v>-2.2600000000000016</v>
      </c>
      <c r="IV103" s="6" t="b">
        <f t="shared" si="8"/>
        <v>1</v>
      </c>
    </row>
    <row r="104" spans="1:256" ht="13.5" thickBot="1">
      <c r="A104" s="293" t="s">
        <v>53</v>
      </c>
      <c r="B104" s="294">
        <v>54800</v>
      </c>
      <c r="C104" s="285" t="s">
        <v>51</v>
      </c>
      <c r="D104" s="295">
        <v>16.52</v>
      </c>
      <c r="E104"/>
      <c r="F104" s="279">
        <v>1.3001186239620404</v>
      </c>
      <c r="G104" s="297">
        <v>-4.98</v>
      </c>
      <c r="IU104" s="33">
        <f t="shared" si="7"/>
        <v>-3.3099999999999987</v>
      </c>
      <c r="IV104" s="6" t="b">
        <f t="shared" si="8"/>
        <v>1</v>
      </c>
    </row>
    <row r="105" spans="1:7" ht="12.75">
      <c r="A105" s="288" t="s">
        <v>54</v>
      </c>
      <c r="B105" s="285">
        <v>42150</v>
      </c>
      <c r="C105" s="286"/>
      <c r="D105" s="298"/>
      <c r="E105"/>
      <c r="G105" s="17">
        <v>11.13</v>
      </c>
    </row>
    <row r="106" spans="1:5" ht="12.75">
      <c r="A106" s="288" t="s">
        <v>55</v>
      </c>
      <c r="B106" s="299">
        <v>21.5</v>
      </c>
      <c r="C106" s="286"/>
      <c r="D106" s="298"/>
      <c r="E106"/>
    </row>
    <row r="107" spans="1:5" ht="12.75">
      <c r="A107" s="288" t="s">
        <v>56</v>
      </c>
      <c r="B107" s="299">
        <v>65</v>
      </c>
      <c r="C107" s="286"/>
      <c r="D107" s="298"/>
      <c r="E107"/>
    </row>
    <row r="108" spans="1:5" ht="13.5" thickBot="1">
      <c r="A108" s="301" t="s">
        <v>57</v>
      </c>
      <c r="B108" s="302">
        <v>10</v>
      </c>
      <c r="C108" s="303"/>
      <c r="D108" s="304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280" t="s">
        <v>46</v>
      </c>
      <c r="B110" s="281">
        <v>41668</v>
      </c>
      <c r="C110" s="282"/>
      <c r="D110" s="283"/>
    </row>
    <row r="111" spans="1:4" ht="13.5" thickBot="1">
      <c r="A111" s="284" t="s">
        <v>0</v>
      </c>
      <c r="B111" s="285" t="s">
        <v>40</v>
      </c>
      <c r="C111" s="286"/>
      <c r="D111" s="287"/>
    </row>
    <row r="112" spans="1:7" ht="13.5" thickBot="1">
      <c r="A112" s="288" t="s">
        <v>47</v>
      </c>
      <c r="B112" s="289">
        <v>42173</v>
      </c>
      <c r="C112" s="286"/>
      <c r="D112" s="290"/>
      <c r="E112"/>
      <c r="F112" s="291" t="s">
        <v>48</v>
      </c>
      <c r="G112" s="292" t="s">
        <v>49</v>
      </c>
    </row>
    <row r="113" spans="1:256" ht="13.5" thickBot="1">
      <c r="A113" s="293" t="s">
        <v>50</v>
      </c>
      <c r="B113" s="294">
        <v>29600</v>
      </c>
      <c r="C113" s="285" t="s">
        <v>51</v>
      </c>
      <c r="D113" s="295">
        <v>27.07</v>
      </c>
      <c r="E113"/>
      <c r="F113" s="277">
        <v>0.7005917159763314</v>
      </c>
      <c r="G113" s="296">
        <v>5.57</v>
      </c>
      <c r="IU113" s="33" t="e">
        <f>#REF!-#REF!</f>
        <v>#REF!</v>
      </c>
      <c r="IV113" s="6" t="e">
        <f>IU113=#REF!</f>
        <v>#REF!</v>
      </c>
    </row>
    <row r="114" spans="1:256" ht="13.5" thickBot="1">
      <c r="A114" s="293" t="s">
        <v>52</v>
      </c>
      <c r="B114" s="294">
        <v>33800</v>
      </c>
      <c r="C114" s="285" t="s">
        <v>51</v>
      </c>
      <c r="D114" s="295">
        <v>25.11</v>
      </c>
      <c r="E114"/>
      <c r="F114" s="278">
        <v>0.8</v>
      </c>
      <c r="G114" s="295">
        <v>3.61</v>
      </c>
      <c r="IU114" s="33" t="e">
        <f>#REF!-#REF!</f>
        <v>#REF!</v>
      </c>
      <c r="IV114" s="6" t="e">
        <f>IU114=#REF!</f>
        <v>#REF!</v>
      </c>
    </row>
    <row r="115" spans="1:256" ht="13.5" thickBot="1">
      <c r="A115" s="293" t="s">
        <v>52</v>
      </c>
      <c r="B115" s="294">
        <v>38050</v>
      </c>
      <c r="C115" s="285" t="s">
        <v>51</v>
      </c>
      <c r="D115" s="295">
        <v>23.24</v>
      </c>
      <c r="E115"/>
      <c r="F115" s="278">
        <v>0.9005917159763314</v>
      </c>
      <c r="G115" s="295">
        <v>1.74</v>
      </c>
      <c r="IU115" s="33" t="e">
        <f>#REF!-#REF!</f>
        <v>#REF!</v>
      </c>
      <c r="IV115" s="6" t="e">
        <f>IU115=#REF!</f>
        <v>#REF!</v>
      </c>
    </row>
    <row r="116" spans="1:256" ht="13.5" thickBot="1">
      <c r="A116" s="293" t="s">
        <v>52</v>
      </c>
      <c r="B116" s="294">
        <v>40150</v>
      </c>
      <c r="C116" s="285" t="s">
        <v>51</v>
      </c>
      <c r="D116" s="295">
        <v>22.36</v>
      </c>
      <c r="E116"/>
      <c r="F116" s="278">
        <v>0.9502958579881656</v>
      </c>
      <c r="G116" s="295">
        <v>0.86</v>
      </c>
      <c r="IU116" s="33" t="e">
        <f>#REF!-#REF!</f>
        <v>#REF!</v>
      </c>
      <c r="IV116" s="6" t="e">
        <f>IU116=#REF!</f>
        <v>#REF!</v>
      </c>
    </row>
    <row r="117" spans="1:256" ht="13.5" thickBot="1">
      <c r="A117" s="293" t="s">
        <v>52</v>
      </c>
      <c r="B117" s="294">
        <v>42250</v>
      </c>
      <c r="C117" s="285" t="s">
        <v>51</v>
      </c>
      <c r="D117" s="295">
        <v>21.5</v>
      </c>
      <c r="E117"/>
      <c r="F117" s="278">
        <v>1</v>
      </c>
      <c r="G117" s="295">
        <v>0</v>
      </c>
      <c r="IU117" s="33" t="e">
        <f>#REF!-#REF!</f>
        <v>#REF!</v>
      </c>
      <c r="IV117" s="6" t="e">
        <f>IU117=#REF!</f>
        <v>#REF!</v>
      </c>
    </row>
    <row r="118" spans="1:256" ht="13.5" thickBot="1">
      <c r="A118" s="293" t="s">
        <v>52</v>
      </c>
      <c r="B118" s="294">
        <v>44350</v>
      </c>
      <c r="C118" s="285" t="s">
        <v>51</v>
      </c>
      <c r="D118" s="295">
        <v>20.67</v>
      </c>
      <c r="E118"/>
      <c r="F118" s="278">
        <v>1.0497041420118343</v>
      </c>
      <c r="G118" s="295">
        <v>-0.83</v>
      </c>
      <c r="IU118" s="33" t="e">
        <f>#REF!-#REF!</f>
        <v>#REF!</v>
      </c>
      <c r="IV118" s="6" t="e">
        <f>IU118=#REF!</f>
        <v>#REF!</v>
      </c>
    </row>
    <row r="119" spans="1:256" ht="13.5" thickBot="1">
      <c r="A119" s="293" t="s">
        <v>52</v>
      </c>
      <c r="B119" s="294">
        <v>46500</v>
      </c>
      <c r="C119" s="285" t="s">
        <v>51</v>
      </c>
      <c r="D119" s="295">
        <v>19.85</v>
      </c>
      <c r="E119"/>
      <c r="F119" s="278">
        <v>1.1005917159763314</v>
      </c>
      <c r="G119" s="295">
        <v>-1.65</v>
      </c>
      <c r="IU119" s="33" t="e">
        <f>#REF!-#REF!</f>
        <v>#REF!</v>
      </c>
      <c r="IV119" s="6" t="e">
        <f>IU119=#REF!</f>
        <v>#REF!</v>
      </c>
    </row>
    <row r="120" spans="1:256" ht="13.5" thickBot="1">
      <c r="A120" s="293" t="s">
        <v>52</v>
      </c>
      <c r="B120" s="294">
        <v>50700</v>
      </c>
      <c r="C120" s="285" t="s">
        <v>51</v>
      </c>
      <c r="D120" s="295">
        <v>18.34</v>
      </c>
      <c r="E120"/>
      <c r="F120" s="278">
        <v>1.2</v>
      </c>
      <c r="G120" s="295">
        <v>-3.16</v>
      </c>
      <c r="IU120" s="33" t="e">
        <f>#REF!-#REF!</f>
        <v>#REF!</v>
      </c>
      <c r="IV120" s="6" t="e">
        <f>IU120=#REF!</f>
        <v>#REF!</v>
      </c>
    </row>
    <row r="121" spans="1:256" ht="13.5" thickBot="1">
      <c r="A121" s="293" t="s">
        <v>53</v>
      </c>
      <c r="B121" s="294">
        <v>54950</v>
      </c>
      <c r="C121" s="285" t="s">
        <v>51</v>
      </c>
      <c r="D121" s="295">
        <v>16.91</v>
      </c>
      <c r="E121"/>
      <c r="F121" s="279">
        <v>1.3005917159763314</v>
      </c>
      <c r="G121" s="297">
        <v>-4.59</v>
      </c>
      <c r="IU121" s="33" t="e">
        <f>#REF!-#REF!</f>
        <v>#REF!</v>
      </c>
      <c r="IV121" s="6" t="e">
        <f>IU121=#REF!</f>
        <v>#REF!</v>
      </c>
    </row>
    <row r="122" spans="1:7" ht="12.75">
      <c r="A122" s="288" t="s">
        <v>54</v>
      </c>
      <c r="B122" s="285">
        <v>42250</v>
      </c>
      <c r="C122" s="286"/>
      <c r="D122" s="298"/>
      <c r="E122"/>
      <c r="G122" s="17">
        <v>10.16</v>
      </c>
    </row>
    <row r="123" spans="1:5" ht="12.75">
      <c r="A123" s="288" t="s">
        <v>55</v>
      </c>
      <c r="B123" s="299">
        <v>21.5</v>
      </c>
      <c r="C123" s="286"/>
      <c r="D123" s="298"/>
      <c r="E123"/>
    </row>
    <row r="124" spans="1:5" ht="12.75">
      <c r="A124" s="288" t="s">
        <v>56</v>
      </c>
      <c r="B124" s="299">
        <v>65</v>
      </c>
      <c r="C124" s="286"/>
      <c r="D124" s="298"/>
      <c r="E124"/>
    </row>
    <row r="125" spans="1:5" ht="13.5" thickBot="1">
      <c r="A125" s="301" t="s">
        <v>57</v>
      </c>
      <c r="B125" s="302">
        <v>10</v>
      </c>
      <c r="C125" s="303"/>
      <c r="D125" s="304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280" t="s">
        <v>46</v>
      </c>
      <c r="B127" s="281">
        <v>41668</v>
      </c>
      <c r="C127" s="282"/>
      <c r="D127" s="283"/>
    </row>
    <row r="128" spans="1:4" ht="13.5" thickBot="1">
      <c r="A128" s="284" t="s">
        <v>0</v>
      </c>
      <c r="B128" s="285" t="s">
        <v>40</v>
      </c>
      <c r="C128" s="286"/>
      <c r="D128" s="287"/>
    </row>
    <row r="129" spans="1:7" ht="13.5" thickBot="1">
      <c r="A129" s="288" t="s">
        <v>47</v>
      </c>
      <c r="B129" s="289">
        <v>42719</v>
      </c>
      <c r="C129" s="286"/>
      <c r="D129" s="290"/>
      <c r="E129"/>
      <c r="F129" s="291" t="s">
        <v>48</v>
      </c>
      <c r="G129" s="292" t="s">
        <v>49</v>
      </c>
    </row>
    <row r="130" spans="1:256" ht="13.5" thickBot="1">
      <c r="A130" s="293" t="s">
        <v>50</v>
      </c>
      <c r="B130" s="294">
        <v>31250</v>
      </c>
      <c r="C130" s="285" t="s">
        <v>51</v>
      </c>
      <c r="D130" s="295">
        <v>23.39</v>
      </c>
      <c r="E130"/>
      <c r="F130" s="277">
        <v>0.6998880179171333</v>
      </c>
      <c r="G130" s="296">
        <v>3.89</v>
      </c>
      <c r="IU130" s="33" t="e">
        <f>#REF!-#REF!</f>
        <v>#REF!</v>
      </c>
      <c r="IV130" s="6" t="e">
        <f>IU130=#REF!</f>
        <v>#REF!</v>
      </c>
    </row>
    <row r="131" spans="1:256" ht="13.5" thickBot="1">
      <c r="A131" s="293" t="s">
        <v>52</v>
      </c>
      <c r="B131" s="294">
        <v>35700</v>
      </c>
      <c r="C131" s="285" t="s">
        <v>51</v>
      </c>
      <c r="D131" s="295">
        <v>22.03</v>
      </c>
      <c r="E131"/>
      <c r="F131" s="278">
        <v>0.799552071668533</v>
      </c>
      <c r="G131" s="295">
        <v>2.53</v>
      </c>
      <c r="IU131" s="33" t="e">
        <f>#REF!-#REF!</f>
        <v>#REF!</v>
      </c>
      <c r="IV131" s="6" t="e">
        <f>IU131=#REF!</f>
        <v>#REF!</v>
      </c>
    </row>
    <row r="132" spans="1:256" ht="13.5" thickBot="1">
      <c r="A132" s="293" t="s">
        <v>52</v>
      </c>
      <c r="B132" s="294">
        <v>40200</v>
      </c>
      <c r="C132" s="285" t="s">
        <v>51</v>
      </c>
      <c r="D132" s="295">
        <v>20.73</v>
      </c>
      <c r="E132"/>
      <c r="F132" s="278">
        <v>0.9003359462486002</v>
      </c>
      <c r="G132" s="295">
        <v>1.23</v>
      </c>
      <c r="IU132" s="33" t="e">
        <f>#REF!-#REF!</f>
        <v>#REF!</v>
      </c>
      <c r="IV132" s="6" t="e">
        <f>IU132=#REF!</f>
        <v>#REF!</v>
      </c>
    </row>
    <row r="133" spans="1:256" ht="13.5" thickBot="1">
      <c r="A133" s="293" t="s">
        <v>52</v>
      </c>
      <c r="B133" s="294">
        <v>42400</v>
      </c>
      <c r="C133" s="285" t="s">
        <v>51</v>
      </c>
      <c r="D133" s="295">
        <v>20.11</v>
      </c>
      <c r="E133"/>
      <c r="F133" s="278">
        <v>0.9496080627099664</v>
      </c>
      <c r="G133" s="295">
        <v>0.61</v>
      </c>
      <c r="IU133" s="33" t="e">
        <f>#REF!-#REF!</f>
        <v>#REF!</v>
      </c>
      <c r="IV133" s="6" t="e">
        <f>IU133=#REF!</f>
        <v>#REF!</v>
      </c>
    </row>
    <row r="134" spans="1:256" ht="13.5" thickBot="1">
      <c r="A134" s="293" t="s">
        <v>52</v>
      </c>
      <c r="B134" s="294">
        <v>44650</v>
      </c>
      <c r="C134" s="285" t="s">
        <v>51</v>
      </c>
      <c r="D134" s="295">
        <v>19.5</v>
      </c>
      <c r="E134"/>
      <c r="F134" s="278">
        <v>1</v>
      </c>
      <c r="G134" s="295">
        <v>0</v>
      </c>
      <c r="IU134" s="33" t="e">
        <f>#REF!-#REF!</f>
        <v>#REF!</v>
      </c>
      <c r="IV134" s="6" t="e">
        <f>IU134=#REF!</f>
        <v>#REF!</v>
      </c>
    </row>
    <row r="135" spans="1:256" ht="13.5" thickBot="1">
      <c r="A135" s="293" t="s">
        <v>52</v>
      </c>
      <c r="B135" s="294">
        <v>46850</v>
      </c>
      <c r="C135" s="285" t="s">
        <v>51</v>
      </c>
      <c r="D135" s="295">
        <v>18.92</v>
      </c>
      <c r="E135"/>
      <c r="F135" s="278">
        <v>1.049272116461366</v>
      </c>
      <c r="G135" s="295">
        <v>-0.58</v>
      </c>
      <c r="IU135" s="33" t="e">
        <f>#REF!-#REF!</f>
        <v>#REF!</v>
      </c>
      <c r="IV135" s="6" t="e">
        <f>IU135=#REF!</f>
        <v>#REF!</v>
      </c>
    </row>
    <row r="136" spans="1:256" ht="13.5" thickBot="1">
      <c r="A136" s="293" t="s">
        <v>52</v>
      </c>
      <c r="B136" s="294">
        <v>49100</v>
      </c>
      <c r="C136" s="285" t="s">
        <v>51</v>
      </c>
      <c r="D136" s="295">
        <v>18.34</v>
      </c>
      <c r="E136"/>
      <c r="F136" s="278">
        <v>1.0996640537513998</v>
      </c>
      <c r="G136" s="295">
        <v>-1.16</v>
      </c>
      <c r="IU136" s="33" t="e">
        <f>#REF!-#REF!</f>
        <v>#REF!</v>
      </c>
      <c r="IV136" s="6" t="e">
        <f>IU136=#REF!</f>
        <v>#REF!</v>
      </c>
    </row>
    <row r="137" spans="1:256" ht="13.5" thickBot="1">
      <c r="A137" s="293" t="s">
        <v>52</v>
      </c>
      <c r="B137" s="294">
        <v>53550</v>
      </c>
      <c r="C137" s="285" t="s">
        <v>51</v>
      </c>
      <c r="D137" s="295">
        <v>17.24</v>
      </c>
      <c r="E137"/>
      <c r="F137" s="278">
        <v>1.1993281075027995</v>
      </c>
      <c r="G137" s="295">
        <v>-2.26</v>
      </c>
      <c r="IU137" s="33" t="e">
        <f>#REF!-#REF!</f>
        <v>#REF!</v>
      </c>
      <c r="IV137" s="6" t="e">
        <f>IU137=#REF!</f>
        <v>#REF!</v>
      </c>
    </row>
    <row r="138" spans="1:256" ht="13.5" thickBot="1">
      <c r="A138" s="293" t="s">
        <v>53</v>
      </c>
      <c r="B138" s="294">
        <v>58050</v>
      </c>
      <c r="C138" s="285" t="s">
        <v>51</v>
      </c>
      <c r="D138" s="295">
        <v>16.19</v>
      </c>
      <c r="E138"/>
      <c r="F138" s="279">
        <v>1.3001119820828668</v>
      </c>
      <c r="G138" s="297">
        <v>-3.31</v>
      </c>
      <c r="IU138" s="33" t="e">
        <f>#REF!-#REF!</f>
        <v>#REF!</v>
      </c>
      <c r="IV138" s="6" t="e">
        <f>IU138=#REF!</f>
        <v>#REF!</v>
      </c>
    </row>
    <row r="139" spans="1:7" ht="12.75">
      <c r="A139" s="288" t="s">
        <v>54</v>
      </c>
      <c r="B139" s="285">
        <v>44650</v>
      </c>
      <c r="C139" s="286"/>
      <c r="D139" s="298"/>
      <c r="E139"/>
      <c r="G139" s="17">
        <v>7.2</v>
      </c>
    </row>
    <row r="140" spans="1:5" ht="12.75">
      <c r="A140" s="288" t="s">
        <v>55</v>
      </c>
      <c r="B140" s="299">
        <v>19.5</v>
      </c>
      <c r="C140" s="286"/>
      <c r="D140" s="298"/>
      <c r="E140"/>
    </row>
    <row r="141" spans="1:5" ht="12.75">
      <c r="A141" s="288" t="s">
        <v>56</v>
      </c>
      <c r="B141" s="299">
        <v>65</v>
      </c>
      <c r="C141" s="286"/>
      <c r="D141" s="298"/>
      <c r="E141"/>
    </row>
    <row r="142" spans="1:5" ht="17.25" customHeight="1" thickBot="1">
      <c r="A142" s="301" t="s">
        <v>57</v>
      </c>
      <c r="B142" s="302">
        <v>10</v>
      </c>
      <c r="C142" s="303"/>
      <c r="D142" s="304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280" t="s">
        <v>46</v>
      </c>
      <c r="B144" s="281">
        <v>41668</v>
      </c>
      <c r="C144" s="282"/>
      <c r="D144" s="283"/>
    </row>
    <row r="145" spans="1:4" ht="13.5" thickBot="1">
      <c r="A145" s="284" t="s">
        <v>0</v>
      </c>
      <c r="B145" s="285" t="s">
        <v>40</v>
      </c>
      <c r="C145" s="286"/>
      <c r="D145" s="287"/>
    </row>
    <row r="146" spans="1:256" ht="13.5" thickBot="1">
      <c r="A146" s="288" t="s">
        <v>47</v>
      </c>
      <c r="B146" s="289">
        <v>43090</v>
      </c>
      <c r="C146" s="286"/>
      <c r="D146" s="290"/>
      <c r="E146"/>
      <c r="F146" s="291" t="s">
        <v>48</v>
      </c>
      <c r="G146" s="292" t="s">
        <v>49</v>
      </c>
      <c r="H146" s="17"/>
      <c r="IU146" s="33" t="e">
        <f>#REF!-#REF!</f>
        <v>#REF!</v>
      </c>
      <c r="IV146" s="6" t="e">
        <f>IU146=#REF!</f>
        <v>#REF!</v>
      </c>
    </row>
    <row r="147" spans="1:256" ht="13.5" thickBot="1">
      <c r="A147" s="293" t="s">
        <v>50</v>
      </c>
      <c r="B147" s="294">
        <v>31950</v>
      </c>
      <c r="C147" s="285" t="s">
        <v>51</v>
      </c>
      <c r="D147" s="295">
        <v>22.82</v>
      </c>
      <c r="E147"/>
      <c r="F147" s="277">
        <v>0.7006578947368421</v>
      </c>
      <c r="G147" s="296">
        <v>3.32</v>
      </c>
      <c r="H147" s="17"/>
      <c r="IU147" s="33" t="e">
        <f>#REF!-#REF!</f>
        <v>#REF!</v>
      </c>
      <c r="IV147" s="6" t="e">
        <f>IU147=#REF!</f>
        <v>#REF!</v>
      </c>
    </row>
    <row r="148" spans="1:256" ht="13.5" thickBot="1">
      <c r="A148" s="293" t="s">
        <v>52</v>
      </c>
      <c r="B148" s="294">
        <v>36500</v>
      </c>
      <c r="C148" s="285" t="s">
        <v>51</v>
      </c>
      <c r="D148" s="295">
        <v>21.67</v>
      </c>
      <c r="E148"/>
      <c r="F148" s="278">
        <v>0.8004385964912281</v>
      </c>
      <c r="G148" s="295">
        <v>2.17</v>
      </c>
      <c r="H148" s="17"/>
      <c r="IU148" s="33" t="e">
        <f>#REF!-#REF!</f>
        <v>#REF!</v>
      </c>
      <c r="IV148" s="6" t="e">
        <f>IU148=#REF!</f>
        <v>#REF!</v>
      </c>
    </row>
    <row r="149" spans="1:256" ht="13.5" thickBot="1">
      <c r="A149" s="293" t="s">
        <v>52</v>
      </c>
      <c r="B149" s="294">
        <v>41050</v>
      </c>
      <c r="C149" s="285" t="s">
        <v>51</v>
      </c>
      <c r="D149" s="295">
        <v>20.56</v>
      </c>
      <c r="E149"/>
      <c r="F149" s="278">
        <v>0.9002192982456141</v>
      </c>
      <c r="G149" s="295">
        <v>1.06</v>
      </c>
      <c r="H149" s="17"/>
      <c r="IU149" s="33" t="e">
        <f>#REF!-#REF!</f>
        <v>#REF!</v>
      </c>
      <c r="IV149" s="6" t="e">
        <f>IU149=#REF!</f>
        <v>#REF!</v>
      </c>
    </row>
    <row r="150" spans="1:256" ht="13.5" thickBot="1">
      <c r="A150" s="293" t="s">
        <v>52</v>
      </c>
      <c r="B150" s="294">
        <v>43350</v>
      </c>
      <c r="C150" s="285" t="s">
        <v>51</v>
      </c>
      <c r="D150" s="295">
        <v>20.02</v>
      </c>
      <c r="E150"/>
      <c r="F150" s="278">
        <v>0.9506578947368421</v>
      </c>
      <c r="G150" s="295">
        <v>0.52</v>
      </c>
      <c r="H150" s="17"/>
      <c r="IU150" s="33" t="e">
        <f>#REF!-#REF!</f>
        <v>#REF!</v>
      </c>
      <c r="IV150" s="6" t="e">
        <f>IU150=#REF!</f>
        <v>#REF!</v>
      </c>
    </row>
    <row r="151" spans="1:256" ht="13.5" thickBot="1">
      <c r="A151" s="293" t="s">
        <v>52</v>
      </c>
      <c r="B151" s="294">
        <v>45600</v>
      </c>
      <c r="C151" s="285" t="s">
        <v>51</v>
      </c>
      <c r="D151" s="295">
        <v>19.5</v>
      </c>
      <c r="E151"/>
      <c r="F151" s="278">
        <v>1</v>
      </c>
      <c r="G151" s="295">
        <v>0</v>
      </c>
      <c r="H151" s="17"/>
      <c r="IU151" s="33" t="e">
        <f>#REF!-#REF!</f>
        <v>#REF!</v>
      </c>
      <c r="IV151" s="6" t="e">
        <f>IU151=#REF!</f>
        <v>#REF!</v>
      </c>
    </row>
    <row r="152" spans="1:256" ht="13.5" thickBot="1">
      <c r="A152" s="293" t="s">
        <v>52</v>
      </c>
      <c r="B152" s="294">
        <v>47900</v>
      </c>
      <c r="C152" s="285" t="s">
        <v>51</v>
      </c>
      <c r="D152" s="295">
        <v>18.98</v>
      </c>
      <c r="E152"/>
      <c r="F152" s="278">
        <v>1.0504385964912282</v>
      </c>
      <c r="G152" s="295">
        <v>-0.52</v>
      </c>
      <c r="H152" s="17"/>
      <c r="IU152" s="33" t="e">
        <f>#REF!-#REF!</f>
        <v>#REF!</v>
      </c>
      <c r="IV152" s="6" t="e">
        <f>IU152=#REF!</f>
        <v>#REF!</v>
      </c>
    </row>
    <row r="153" spans="1:256" ht="13.5" thickBot="1">
      <c r="A153" s="293" t="s">
        <v>52</v>
      </c>
      <c r="B153" s="294">
        <v>50200</v>
      </c>
      <c r="C153" s="285" t="s">
        <v>51</v>
      </c>
      <c r="D153" s="295">
        <v>18.48</v>
      </c>
      <c r="E153"/>
      <c r="F153" s="278">
        <v>1.1008771929824561</v>
      </c>
      <c r="G153" s="295">
        <v>-1.02</v>
      </c>
      <c r="H153" s="17"/>
      <c r="IU153" s="33" t="e">
        <f>#REF!-#REF!</f>
        <v>#REF!</v>
      </c>
      <c r="IV153" s="6" t="e">
        <f>IU153=#REF!</f>
        <v>#REF!</v>
      </c>
    </row>
    <row r="154" spans="1:256" ht="12.75">
      <c r="A154" s="293" t="s">
        <v>52</v>
      </c>
      <c r="B154" s="294">
        <v>54750</v>
      </c>
      <c r="C154" s="285" t="s">
        <v>51</v>
      </c>
      <c r="D154" s="295">
        <v>17.53</v>
      </c>
      <c r="E154"/>
      <c r="F154" s="278">
        <v>1.200657894736842</v>
      </c>
      <c r="G154" s="295">
        <v>-1.97</v>
      </c>
      <c r="H154" s="17"/>
      <c r="IU154" s="33" t="e">
        <f>#REF!-#REF!</f>
        <v>#REF!</v>
      </c>
      <c r="IV154" s="6" t="e">
        <f>IU154=#REF!</f>
        <v>#REF!</v>
      </c>
    </row>
    <row r="155" spans="1:7" ht="13.5" thickBot="1">
      <c r="A155" s="293" t="s">
        <v>53</v>
      </c>
      <c r="B155" s="294">
        <v>59300</v>
      </c>
      <c r="C155" s="285" t="s">
        <v>51</v>
      </c>
      <c r="D155" s="295">
        <v>16.62</v>
      </c>
      <c r="E155"/>
      <c r="F155" s="279">
        <v>1.3004385964912282</v>
      </c>
      <c r="G155" s="297">
        <v>-2.88</v>
      </c>
    </row>
    <row r="156" spans="1:7" ht="12.75">
      <c r="A156" s="288" t="s">
        <v>54</v>
      </c>
      <c r="B156" s="285">
        <v>45600</v>
      </c>
      <c r="C156" s="286"/>
      <c r="D156" s="298"/>
      <c r="E156"/>
      <c r="G156" s="17">
        <v>6.199999999999999</v>
      </c>
    </row>
    <row r="157" spans="1:5" ht="12.75">
      <c r="A157" s="288" t="s">
        <v>55</v>
      </c>
      <c r="B157" s="299">
        <v>19.5</v>
      </c>
      <c r="C157" s="286"/>
      <c r="D157" s="298"/>
      <c r="E157"/>
    </row>
    <row r="158" spans="1:5" ht="12.75">
      <c r="A158" s="288" t="s">
        <v>56</v>
      </c>
      <c r="B158" s="299">
        <v>65</v>
      </c>
      <c r="C158" s="286"/>
      <c r="D158" s="298"/>
      <c r="E158"/>
    </row>
    <row r="159" spans="1:5" ht="13.5" thickBot="1">
      <c r="A159" s="301" t="s">
        <v>57</v>
      </c>
      <c r="B159" s="302">
        <v>10</v>
      </c>
      <c r="C159" s="303"/>
      <c r="D159" s="304"/>
      <c r="E159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152" t="s">
        <v>46</v>
      </c>
      <c r="B161" s="153">
        <v>41668</v>
      </c>
      <c r="C161" s="154"/>
      <c r="D161" s="155"/>
      <c r="E161" s="156"/>
      <c r="F161" s="156"/>
      <c r="G161" s="156"/>
    </row>
    <row r="162" spans="1:7" ht="13.5" thickBot="1">
      <c r="A162" s="157" t="s">
        <v>0</v>
      </c>
      <c r="B162" s="158" t="s">
        <v>30</v>
      </c>
      <c r="C162" s="159"/>
      <c r="D162" s="160"/>
      <c r="E162" s="156"/>
      <c r="F162" s="156"/>
      <c r="G162" s="156"/>
    </row>
    <row r="163" spans="1:256" ht="13.5" thickBot="1">
      <c r="A163" s="161" t="s">
        <v>47</v>
      </c>
      <c r="B163" s="162">
        <v>41718</v>
      </c>
      <c r="C163" s="159"/>
      <c r="D163" s="163"/>
      <c r="E163" s="149"/>
      <c r="F163" s="164" t="s">
        <v>48</v>
      </c>
      <c r="G163" s="165" t="s">
        <v>49</v>
      </c>
      <c r="IU163" s="33" t="e">
        <f>#REF!-#REF!</f>
        <v>#REF!</v>
      </c>
      <c r="IV163" s="6" t="e">
        <f>IU163=#REF!</f>
        <v>#REF!</v>
      </c>
    </row>
    <row r="164" spans="1:256" ht="13.5" thickBot="1">
      <c r="A164" s="166" t="s">
        <v>50</v>
      </c>
      <c r="B164" s="167">
        <v>6200</v>
      </c>
      <c r="C164" s="158" t="s">
        <v>51</v>
      </c>
      <c r="D164" s="168">
        <v>34.04</v>
      </c>
      <c r="E164" s="149"/>
      <c r="F164" s="178">
        <v>0.7005649717514124</v>
      </c>
      <c r="G164" s="177">
        <v>15.29</v>
      </c>
      <c r="IU164" s="33" t="e">
        <f>#REF!-#REF!</f>
        <v>#REF!</v>
      </c>
      <c r="IV164" s="6" t="e">
        <f>IU164=#REF!</f>
        <v>#REF!</v>
      </c>
    </row>
    <row r="165" spans="1:256" ht="13.5" thickBot="1">
      <c r="A165" s="166" t="s">
        <v>52</v>
      </c>
      <c r="B165" s="167">
        <v>7050</v>
      </c>
      <c r="C165" s="158" t="s">
        <v>51</v>
      </c>
      <c r="D165" s="168">
        <v>28.5</v>
      </c>
      <c r="E165" s="149"/>
      <c r="F165" s="179">
        <v>0.7966101694915254</v>
      </c>
      <c r="G165" s="177">
        <v>9.75</v>
      </c>
      <c r="IU165" s="33" t="e">
        <f>#REF!-#REF!</f>
        <v>#REF!</v>
      </c>
      <c r="IV165" s="6" t="e">
        <f>IU165=#REF!</f>
        <v>#REF!</v>
      </c>
    </row>
    <row r="166" spans="1:256" ht="13.5" thickBot="1">
      <c r="A166" s="166" t="s">
        <v>52</v>
      </c>
      <c r="B166" s="167">
        <v>7950</v>
      </c>
      <c r="C166" s="158" t="s">
        <v>51</v>
      </c>
      <c r="D166" s="168">
        <v>23.29</v>
      </c>
      <c r="E166" s="149"/>
      <c r="F166" s="179">
        <v>0.8983050847457628</v>
      </c>
      <c r="G166" s="177">
        <v>4.54</v>
      </c>
      <c r="IU166" s="33" t="e">
        <f>#REF!-#REF!</f>
        <v>#REF!</v>
      </c>
      <c r="IV166" s="6" t="e">
        <f>IU166=#REF!</f>
        <v>#REF!</v>
      </c>
    </row>
    <row r="167" spans="1:256" ht="13.5" thickBot="1">
      <c r="A167" s="166" t="s">
        <v>52</v>
      </c>
      <c r="B167" s="167">
        <v>8400</v>
      </c>
      <c r="C167" s="158" t="s">
        <v>51</v>
      </c>
      <c r="D167" s="168">
        <v>20.94</v>
      </c>
      <c r="E167" s="149"/>
      <c r="F167" s="179">
        <v>0.9491525423728814</v>
      </c>
      <c r="G167" s="177">
        <v>2.19</v>
      </c>
      <c r="IU167" s="33" t="e">
        <f>#REF!-#REF!</f>
        <v>#REF!</v>
      </c>
      <c r="IV167" s="6" t="e">
        <f>IU167=#REF!</f>
        <v>#REF!</v>
      </c>
    </row>
    <row r="168" spans="1:256" ht="13.5" thickBot="1">
      <c r="A168" s="166" t="s">
        <v>52</v>
      </c>
      <c r="B168" s="167">
        <v>8850</v>
      </c>
      <c r="C168" s="158" t="s">
        <v>51</v>
      </c>
      <c r="D168" s="168">
        <v>18.75</v>
      </c>
      <c r="E168" s="149"/>
      <c r="F168" s="179">
        <v>1</v>
      </c>
      <c r="G168" s="177">
        <v>0</v>
      </c>
      <c r="IU168" s="33" t="e">
        <f>#REF!-#REF!</f>
        <v>#REF!</v>
      </c>
      <c r="IV168" s="6" t="e">
        <f>IU168=#REF!</f>
        <v>#REF!</v>
      </c>
    </row>
    <row r="169" spans="1:256" ht="13.5" thickBot="1">
      <c r="A169" s="166" t="s">
        <v>52</v>
      </c>
      <c r="B169" s="167">
        <v>9300</v>
      </c>
      <c r="C169" s="158" t="s">
        <v>51</v>
      </c>
      <c r="D169" s="168">
        <v>16.73</v>
      </c>
      <c r="E169" s="149"/>
      <c r="F169" s="179">
        <v>1.0508474576271187</v>
      </c>
      <c r="G169" s="177">
        <v>-2.02</v>
      </c>
      <c r="IU169" s="33" t="e">
        <f>#REF!-#REF!</f>
        <v>#REF!</v>
      </c>
      <c r="IV169" s="6" t="e">
        <f>IU169=#REF!</f>
        <v>#REF!</v>
      </c>
    </row>
    <row r="170" spans="1:256" ht="13.5" thickBot="1">
      <c r="A170" s="166" t="s">
        <v>52</v>
      </c>
      <c r="B170" s="167">
        <v>9750</v>
      </c>
      <c r="C170" s="158" t="s">
        <v>51</v>
      </c>
      <c r="D170" s="168">
        <v>14.87</v>
      </c>
      <c r="E170" s="149"/>
      <c r="F170" s="179">
        <v>1.1016949152542372</v>
      </c>
      <c r="G170" s="177">
        <v>-3.88</v>
      </c>
      <c r="IU170" s="33" t="e">
        <f>#REF!-#REF!</f>
        <v>#REF!</v>
      </c>
      <c r="IV170" s="6" t="e">
        <f>IU170=#REF!</f>
        <v>#REF!</v>
      </c>
    </row>
    <row r="171" spans="1:256" ht="13.5" thickBot="1">
      <c r="A171" s="166" t="s">
        <v>52</v>
      </c>
      <c r="B171" s="167">
        <v>10600</v>
      </c>
      <c r="C171" s="158" t="s">
        <v>51</v>
      </c>
      <c r="D171" s="168">
        <v>11.82</v>
      </c>
      <c r="E171" s="149"/>
      <c r="F171" s="179">
        <v>1.1977401129943503</v>
      </c>
      <c r="G171" s="177">
        <v>-6.93</v>
      </c>
      <c r="IU171" s="33" t="e">
        <f>#REF!-#REF!</f>
        <v>#REF!</v>
      </c>
      <c r="IV171" s="6" t="e">
        <f>IU171=#REF!</f>
        <v>#REF!</v>
      </c>
    </row>
    <row r="172" spans="1:7" ht="13.5" thickBot="1">
      <c r="A172" s="166" t="s">
        <v>53</v>
      </c>
      <c r="B172" s="167">
        <v>11500</v>
      </c>
      <c r="C172" s="158" t="s">
        <v>51</v>
      </c>
      <c r="D172" s="168">
        <v>9.23</v>
      </c>
      <c r="E172" s="149"/>
      <c r="F172" s="180">
        <v>1.2994350282485876</v>
      </c>
      <c r="G172" s="177">
        <v>-9.52</v>
      </c>
    </row>
    <row r="173" spans="1:7" ht="12.75">
      <c r="A173" s="161" t="s">
        <v>54</v>
      </c>
      <c r="B173" s="158">
        <v>8850</v>
      </c>
      <c r="C173" s="159"/>
      <c r="D173" s="169"/>
      <c r="E173" s="149"/>
      <c r="F173" s="156"/>
      <c r="G173" s="170">
        <v>24.81</v>
      </c>
    </row>
    <row r="174" spans="1:7" ht="12.75">
      <c r="A174" s="161" t="s">
        <v>55</v>
      </c>
      <c r="B174" s="171">
        <v>18.75</v>
      </c>
      <c r="C174" s="159"/>
      <c r="D174" s="169"/>
      <c r="E174" s="149"/>
      <c r="F174" s="156"/>
      <c r="G174" s="156"/>
    </row>
    <row r="175" spans="1:7" ht="12.75">
      <c r="A175" s="161" t="s">
        <v>56</v>
      </c>
      <c r="B175" s="171">
        <v>65</v>
      </c>
      <c r="C175" s="159"/>
      <c r="D175" s="169"/>
      <c r="E175" s="149"/>
      <c r="F175" s="156"/>
      <c r="G175" s="156"/>
    </row>
    <row r="176" spans="1:7" ht="13.5" thickBot="1">
      <c r="A176" s="172" t="s">
        <v>57</v>
      </c>
      <c r="B176" s="173">
        <v>10</v>
      </c>
      <c r="C176" s="174"/>
      <c r="D176" s="175"/>
      <c r="E176" s="149"/>
      <c r="F176" s="156"/>
      <c r="G176" s="156"/>
    </row>
    <row r="177" spans="1:7" ht="13.5" thickBot="1">
      <c r="A177" s="150"/>
      <c r="B177" s="176"/>
      <c r="C177" s="150"/>
      <c r="D177" s="151"/>
      <c r="E177" s="156"/>
      <c r="F177" s="156"/>
      <c r="G177" s="156"/>
    </row>
    <row r="178" spans="1:7" ht="12.75">
      <c r="A178" s="152" t="s">
        <v>46</v>
      </c>
      <c r="B178" s="153">
        <v>41668</v>
      </c>
      <c r="C178" s="154"/>
      <c r="D178" s="155"/>
      <c r="E178" s="156"/>
      <c r="F178" s="156"/>
      <c r="G178" s="156"/>
    </row>
    <row r="179" spans="1:7" ht="13.5" thickBot="1">
      <c r="A179" s="157" t="s">
        <v>0</v>
      </c>
      <c r="B179" s="158" t="s">
        <v>30</v>
      </c>
      <c r="C179" s="159"/>
      <c r="D179" s="160"/>
      <c r="E179" s="156"/>
      <c r="F179" s="156"/>
      <c r="G179" s="156"/>
    </row>
    <row r="180" spans="1:7" ht="13.5" thickBot="1">
      <c r="A180" s="161" t="s">
        <v>47</v>
      </c>
      <c r="B180" s="162">
        <v>41809</v>
      </c>
      <c r="C180" s="159"/>
      <c r="D180" s="163"/>
      <c r="E180" s="149"/>
      <c r="F180" s="164" t="s">
        <v>48</v>
      </c>
      <c r="G180" s="165" t="s">
        <v>49</v>
      </c>
    </row>
    <row r="181" spans="1:7" ht="13.5" thickBot="1">
      <c r="A181" s="166" t="s">
        <v>50</v>
      </c>
      <c r="B181" s="167">
        <v>6200</v>
      </c>
      <c r="C181" s="158" t="s">
        <v>51</v>
      </c>
      <c r="D181" s="168">
        <v>29.1</v>
      </c>
      <c r="E181" s="149"/>
      <c r="F181" s="178">
        <v>0.7005649717514124</v>
      </c>
      <c r="G181" s="177">
        <v>9.85</v>
      </c>
    </row>
    <row r="182" spans="1:7" ht="13.5" thickBot="1">
      <c r="A182" s="166" t="s">
        <v>52</v>
      </c>
      <c r="B182" s="167">
        <v>7100</v>
      </c>
      <c r="C182" s="158" t="s">
        <v>51</v>
      </c>
      <c r="D182" s="168">
        <v>25.46</v>
      </c>
      <c r="E182" s="149"/>
      <c r="F182" s="179">
        <v>0.8022598870056498</v>
      </c>
      <c r="G182" s="177">
        <v>6.21</v>
      </c>
    </row>
    <row r="183" spans="1:7" ht="13.5" thickBot="1">
      <c r="A183" s="166" t="s">
        <v>52</v>
      </c>
      <c r="B183" s="167">
        <v>7950</v>
      </c>
      <c r="C183" s="158" t="s">
        <v>51</v>
      </c>
      <c r="D183" s="168">
        <v>22.3</v>
      </c>
      <c r="E183" s="149"/>
      <c r="F183" s="179">
        <v>0.8983050847457628</v>
      </c>
      <c r="G183" s="177">
        <v>3.05</v>
      </c>
    </row>
    <row r="184" spans="1:7" ht="13.5" thickBot="1">
      <c r="A184" s="166" t="s">
        <v>52</v>
      </c>
      <c r="B184" s="167">
        <v>8400</v>
      </c>
      <c r="C184" s="158" t="s">
        <v>51</v>
      </c>
      <c r="D184" s="168">
        <v>20.74</v>
      </c>
      <c r="E184" s="149"/>
      <c r="F184" s="179">
        <v>0.9491525423728814</v>
      </c>
      <c r="G184" s="177">
        <v>1.49</v>
      </c>
    </row>
    <row r="185" spans="1:7" ht="13.5" thickBot="1">
      <c r="A185" s="166" t="s">
        <v>52</v>
      </c>
      <c r="B185" s="167">
        <v>8850</v>
      </c>
      <c r="C185" s="158" t="s">
        <v>51</v>
      </c>
      <c r="D185" s="168">
        <v>19.25</v>
      </c>
      <c r="E185" s="149"/>
      <c r="F185" s="179">
        <v>1</v>
      </c>
      <c r="G185" s="177">
        <v>0</v>
      </c>
    </row>
    <row r="186" spans="1:7" ht="13.5" thickBot="1">
      <c r="A186" s="166" t="s">
        <v>52</v>
      </c>
      <c r="B186" s="167">
        <v>9300</v>
      </c>
      <c r="C186" s="158" t="s">
        <v>51</v>
      </c>
      <c r="D186" s="168">
        <v>17.84</v>
      </c>
      <c r="E186" s="149"/>
      <c r="F186" s="179">
        <v>1.0508474576271187</v>
      </c>
      <c r="G186" s="177">
        <v>-1.41</v>
      </c>
    </row>
    <row r="187" spans="1:7" ht="13.5" thickBot="1">
      <c r="A187" s="166" t="s">
        <v>52</v>
      </c>
      <c r="B187" s="167">
        <v>9750</v>
      </c>
      <c r="C187" s="158" t="s">
        <v>51</v>
      </c>
      <c r="D187" s="168">
        <v>16.51</v>
      </c>
      <c r="E187" s="149"/>
      <c r="F187" s="179">
        <v>1.1016949152542372</v>
      </c>
      <c r="G187" s="177">
        <v>-2.74</v>
      </c>
    </row>
    <row r="188" spans="1:7" ht="13.5" thickBot="1">
      <c r="A188" s="166" t="s">
        <v>52</v>
      </c>
      <c r="B188" s="167">
        <v>10650</v>
      </c>
      <c r="C188" s="158" t="s">
        <v>51</v>
      </c>
      <c r="D188" s="168">
        <v>14.07</v>
      </c>
      <c r="E188" s="149"/>
      <c r="F188" s="179">
        <v>1.2033898305084745</v>
      </c>
      <c r="G188" s="177">
        <v>-5.18</v>
      </c>
    </row>
    <row r="189" spans="1:7" ht="13.5" thickBot="1">
      <c r="A189" s="166" t="s">
        <v>53</v>
      </c>
      <c r="B189" s="167">
        <v>11500</v>
      </c>
      <c r="C189" s="158" t="s">
        <v>51</v>
      </c>
      <c r="D189" s="168">
        <v>12.04</v>
      </c>
      <c r="E189" s="149"/>
      <c r="F189" s="180">
        <v>1.2994350282485876</v>
      </c>
      <c r="G189" s="177">
        <v>-7.21</v>
      </c>
    </row>
    <row r="190" spans="1:7" ht="12.75">
      <c r="A190" s="161" t="s">
        <v>54</v>
      </c>
      <c r="B190" s="158">
        <v>8850</v>
      </c>
      <c r="C190" s="159"/>
      <c r="D190" s="169"/>
      <c r="E190" s="149"/>
      <c r="F190" s="156"/>
      <c r="G190" s="170">
        <v>17.06</v>
      </c>
    </row>
    <row r="191" spans="1:7" ht="12.75">
      <c r="A191" s="161" t="s">
        <v>55</v>
      </c>
      <c r="B191" s="171">
        <v>19.25</v>
      </c>
      <c r="C191" s="159"/>
      <c r="D191" s="169"/>
      <c r="E191" s="149"/>
      <c r="F191" s="156"/>
      <c r="G191" s="156"/>
    </row>
    <row r="192" spans="1:7" ht="12.75">
      <c r="A192" s="161" t="s">
        <v>56</v>
      </c>
      <c r="B192" s="171">
        <v>65</v>
      </c>
      <c r="C192" s="159"/>
      <c r="D192" s="169"/>
      <c r="E192" s="149"/>
      <c r="F192" s="156"/>
      <c r="G192" s="156"/>
    </row>
    <row r="193" spans="1:7" ht="13.5" thickBot="1">
      <c r="A193" s="172" t="s">
        <v>57</v>
      </c>
      <c r="B193" s="173">
        <v>10</v>
      </c>
      <c r="C193" s="174"/>
      <c r="D193" s="175"/>
      <c r="E193" s="149"/>
      <c r="F193" s="156"/>
      <c r="G193" s="156"/>
    </row>
    <row r="194" spans="1:7" ht="13.5" thickBot="1">
      <c r="A194" s="150"/>
      <c r="B194" s="176"/>
      <c r="C194" s="150"/>
      <c r="D194" s="151"/>
      <c r="E194" s="156"/>
      <c r="F194" s="156"/>
      <c r="G194" s="156"/>
    </row>
    <row r="195" spans="1:7" ht="12.75">
      <c r="A195" s="152" t="s">
        <v>46</v>
      </c>
      <c r="B195" s="153">
        <v>41668</v>
      </c>
      <c r="C195" s="154"/>
      <c r="D195" s="155"/>
      <c r="E195" s="156"/>
      <c r="F195" s="156"/>
      <c r="G195" s="156"/>
    </row>
    <row r="196" spans="1:7" ht="13.5" thickBot="1">
      <c r="A196" s="157" t="s">
        <v>0</v>
      </c>
      <c r="B196" s="158" t="s">
        <v>30</v>
      </c>
      <c r="C196" s="159"/>
      <c r="D196" s="160"/>
      <c r="E196" s="156"/>
      <c r="F196" s="156"/>
      <c r="G196" s="156"/>
    </row>
    <row r="197" spans="1:7" ht="13.5" thickBot="1">
      <c r="A197" s="161" t="s">
        <v>47</v>
      </c>
      <c r="B197" s="162">
        <v>41900</v>
      </c>
      <c r="C197" s="159"/>
      <c r="D197" s="163"/>
      <c r="E197" s="149"/>
      <c r="F197" s="164" t="s">
        <v>48</v>
      </c>
      <c r="G197" s="165" t="s">
        <v>49</v>
      </c>
    </row>
    <row r="198" spans="1:7" ht="13.5" thickBot="1">
      <c r="A198" s="166" t="s">
        <v>50</v>
      </c>
      <c r="B198" s="167">
        <v>6200</v>
      </c>
      <c r="C198" s="158" t="s">
        <v>51</v>
      </c>
      <c r="D198" s="168">
        <v>28.18</v>
      </c>
      <c r="E198" s="149"/>
      <c r="F198" s="178">
        <v>0.6966292134831461</v>
      </c>
      <c r="G198" s="177">
        <v>7.93</v>
      </c>
    </row>
    <row r="199" spans="1:7" ht="13.5" thickBot="1">
      <c r="A199" s="166" t="s">
        <v>52</v>
      </c>
      <c r="B199" s="167">
        <v>7100</v>
      </c>
      <c r="C199" s="158" t="s">
        <v>51</v>
      </c>
      <c r="D199" s="168">
        <v>25.33</v>
      </c>
      <c r="E199" s="149"/>
      <c r="F199" s="179">
        <v>0.797752808988764</v>
      </c>
      <c r="G199" s="177">
        <v>5.08</v>
      </c>
    </row>
    <row r="200" spans="1:7" ht="13.5" thickBot="1">
      <c r="A200" s="166" t="s">
        <v>52</v>
      </c>
      <c r="B200" s="167">
        <v>8000</v>
      </c>
      <c r="C200" s="158" t="s">
        <v>51</v>
      </c>
      <c r="D200" s="168">
        <v>22.69</v>
      </c>
      <c r="E200" s="149"/>
      <c r="F200" s="179">
        <v>0.898876404494382</v>
      </c>
      <c r="G200" s="177">
        <v>2.44</v>
      </c>
    </row>
    <row r="201" spans="1:7" ht="13.5" thickBot="1">
      <c r="A201" s="166" t="s">
        <v>52</v>
      </c>
      <c r="B201" s="167">
        <v>8450</v>
      </c>
      <c r="C201" s="158" t="s">
        <v>51</v>
      </c>
      <c r="D201" s="168">
        <v>21.44</v>
      </c>
      <c r="E201" s="149"/>
      <c r="F201" s="179">
        <v>0.949438202247191</v>
      </c>
      <c r="G201" s="177">
        <v>1.19</v>
      </c>
    </row>
    <row r="202" spans="1:7" ht="13.5" thickBot="1">
      <c r="A202" s="166" t="s">
        <v>52</v>
      </c>
      <c r="B202" s="167">
        <v>8900</v>
      </c>
      <c r="C202" s="158" t="s">
        <v>51</v>
      </c>
      <c r="D202" s="168">
        <v>20.25</v>
      </c>
      <c r="E202" s="149"/>
      <c r="F202" s="179">
        <v>1</v>
      </c>
      <c r="G202" s="177">
        <v>0</v>
      </c>
    </row>
    <row r="203" spans="1:7" ht="13.5" thickBot="1">
      <c r="A203" s="166" t="s">
        <v>52</v>
      </c>
      <c r="B203" s="167">
        <v>9350</v>
      </c>
      <c r="C203" s="158" t="s">
        <v>51</v>
      </c>
      <c r="D203" s="168">
        <v>19.11</v>
      </c>
      <c r="E203" s="149"/>
      <c r="F203" s="179">
        <v>1.050561797752809</v>
      </c>
      <c r="G203" s="177">
        <v>-1.14</v>
      </c>
    </row>
    <row r="204" spans="1:7" ht="13.5" thickBot="1">
      <c r="A204" s="166" t="s">
        <v>52</v>
      </c>
      <c r="B204" s="167">
        <v>9800</v>
      </c>
      <c r="C204" s="158" t="s">
        <v>51</v>
      </c>
      <c r="D204" s="168">
        <v>18.02</v>
      </c>
      <c r="E204" s="149"/>
      <c r="F204" s="179">
        <v>1.101123595505618</v>
      </c>
      <c r="G204" s="177">
        <v>-2.23</v>
      </c>
    </row>
    <row r="205" spans="1:7" ht="13.5" thickBot="1">
      <c r="A205" s="166" t="s">
        <v>52</v>
      </c>
      <c r="B205" s="167">
        <v>10650</v>
      </c>
      <c r="C205" s="158" t="s">
        <v>51</v>
      </c>
      <c r="D205" s="168">
        <v>16.11</v>
      </c>
      <c r="E205" s="149"/>
      <c r="F205" s="179">
        <v>1.196629213483146</v>
      </c>
      <c r="G205" s="177">
        <v>-4.14</v>
      </c>
    </row>
    <row r="206" spans="1:7" ht="13.5" thickBot="1">
      <c r="A206" s="166" t="s">
        <v>53</v>
      </c>
      <c r="B206" s="167">
        <v>11550</v>
      </c>
      <c r="C206" s="158" t="s">
        <v>51</v>
      </c>
      <c r="D206" s="168">
        <v>14.28</v>
      </c>
      <c r="E206" s="149"/>
      <c r="F206" s="180">
        <v>1.297752808988764</v>
      </c>
      <c r="G206" s="177">
        <v>-5.97</v>
      </c>
    </row>
    <row r="207" spans="1:7" ht="12.75">
      <c r="A207" s="161" t="s">
        <v>54</v>
      </c>
      <c r="B207" s="158">
        <v>8900</v>
      </c>
      <c r="C207" s="159"/>
      <c r="D207" s="169"/>
      <c r="E207" s="149"/>
      <c r="F207" s="156"/>
      <c r="G207" s="170">
        <v>13.899999999999999</v>
      </c>
    </row>
    <row r="208" spans="1:7" ht="12.75">
      <c r="A208" s="161" t="s">
        <v>55</v>
      </c>
      <c r="B208" s="171">
        <v>20.25</v>
      </c>
      <c r="C208" s="159"/>
      <c r="D208" s="169"/>
      <c r="E208" s="149"/>
      <c r="F208" s="156"/>
      <c r="G208" s="156"/>
    </row>
    <row r="209" spans="1:7" ht="12.75">
      <c r="A209" s="161" t="s">
        <v>56</v>
      </c>
      <c r="B209" s="171">
        <v>65</v>
      </c>
      <c r="C209" s="159"/>
      <c r="D209" s="169"/>
      <c r="E209" s="149"/>
      <c r="F209" s="156"/>
      <c r="G209" s="156"/>
    </row>
    <row r="210" spans="1:7" ht="13.5" thickBot="1">
      <c r="A210" s="172" t="s">
        <v>57</v>
      </c>
      <c r="B210" s="173">
        <v>10</v>
      </c>
      <c r="C210" s="174"/>
      <c r="D210" s="175"/>
      <c r="E210" s="149"/>
      <c r="F210" s="156"/>
      <c r="G210" s="156"/>
    </row>
    <row r="211" spans="1:7" ht="13.5" thickBot="1">
      <c r="A211" s="149"/>
      <c r="B211" s="149"/>
      <c r="C211" s="149"/>
      <c r="D211" s="149"/>
      <c r="E211" s="149"/>
      <c r="F211" s="149"/>
      <c r="G211" s="149"/>
    </row>
    <row r="212" spans="1:7" ht="12.75">
      <c r="A212" s="152" t="s">
        <v>46</v>
      </c>
      <c r="B212" s="153">
        <v>41668</v>
      </c>
      <c r="C212" s="154"/>
      <c r="D212" s="155"/>
      <c r="E212" s="156"/>
      <c r="F212" s="156"/>
      <c r="G212" s="156"/>
    </row>
    <row r="213" spans="1:7" ht="13.5" thickBot="1">
      <c r="A213" s="157" t="s">
        <v>0</v>
      </c>
      <c r="B213" s="158" t="s">
        <v>30</v>
      </c>
      <c r="C213" s="159"/>
      <c r="D213" s="160"/>
      <c r="E213" s="156"/>
      <c r="F213" s="156"/>
      <c r="G213" s="156"/>
    </row>
    <row r="214" spans="1:7" ht="13.5" thickBot="1">
      <c r="A214" s="161" t="s">
        <v>47</v>
      </c>
      <c r="B214" s="162">
        <v>41991</v>
      </c>
      <c r="C214" s="159"/>
      <c r="D214" s="163"/>
      <c r="E214" s="149"/>
      <c r="F214" s="164" t="s">
        <v>48</v>
      </c>
      <c r="G214" s="165" t="s">
        <v>49</v>
      </c>
    </row>
    <row r="215" spans="1:7" ht="13.5" thickBot="1">
      <c r="A215" s="166" t="s">
        <v>50</v>
      </c>
      <c r="B215" s="167">
        <v>6300</v>
      </c>
      <c r="C215" s="158" t="s">
        <v>51</v>
      </c>
      <c r="D215" s="168">
        <v>27.42</v>
      </c>
      <c r="E215" s="149"/>
      <c r="F215" s="178">
        <v>0.7</v>
      </c>
      <c r="G215" s="177">
        <v>6.67</v>
      </c>
    </row>
    <row r="216" spans="1:7" ht="13.5" thickBot="1">
      <c r="A216" s="166" t="s">
        <v>52</v>
      </c>
      <c r="B216" s="167">
        <v>7200</v>
      </c>
      <c r="C216" s="158" t="s">
        <v>51</v>
      </c>
      <c r="D216" s="168">
        <v>25.04</v>
      </c>
      <c r="E216" s="149"/>
      <c r="F216" s="179">
        <v>0.8</v>
      </c>
      <c r="G216" s="177">
        <v>4.29</v>
      </c>
    </row>
    <row r="217" spans="1:7" ht="13.5" thickBot="1">
      <c r="A217" s="166" t="s">
        <v>52</v>
      </c>
      <c r="B217" s="167">
        <v>8100</v>
      </c>
      <c r="C217" s="158" t="s">
        <v>51</v>
      </c>
      <c r="D217" s="168">
        <v>22.81</v>
      </c>
      <c r="E217" s="149"/>
      <c r="F217" s="179">
        <v>0.9</v>
      </c>
      <c r="G217" s="177">
        <v>2.06</v>
      </c>
    </row>
    <row r="218" spans="1:7" ht="13.5" thickBot="1">
      <c r="A218" s="166" t="s">
        <v>52</v>
      </c>
      <c r="B218" s="167">
        <v>8550</v>
      </c>
      <c r="C218" s="158" t="s">
        <v>51</v>
      </c>
      <c r="D218" s="168">
        <v>21.76</v>
      </c>
      <c r="E218" s="149"/>
      <c r="F218" s="179">
        <v>0.95</v>
      </c>
      <c r="G218" s="177">
        <v>1.01</v>
      </c>
    </row>
    <row r="219" spans="1:7" ht="13.5" thickBot="1">
      <c r="A219" s="166" t="s">
        <v>52</v>
      </c>
      <c r="B219" s="167">
        <v>9000</v>
      </c>
      <c r="C219" s="158" t="s">
        <v>51</v>
      </c>
      <c r="D219" s="168">
        <v>20.75</v>
      </c>
      <c r="E219" s="149"/>
      <c r="F219" s="179">
        <v>1</v>
      </c>
      <c r="G219" s="177">
        <v>0</v>
      </c>
    </row>
    <row r="220" spans="1:7" ht="13.5" thickBot="1">
      <c r="A220" s="166" t="s">
        <v>52</v>
      </c>
      <c r="B220" s="167">
        <v>9450</v>
      </c>
      <c r="C220" s="158" t="s">
        <v>51</v>
      </c>
      <c r="D220" s="168">
        <v>19.78</v>
      </c>
      <c r="E220" s="149"/>
      <c r="F220" s="179">
        <v>1.05</v>
      </c>
      <c r="G220" s="177">
        <v>-0.97</v>
      </c>
    </row>
    <row r="221" spans="1:7" ht="13.5" thickBot="1">
      <c r="A221" s="166" t="s">
        <v>52</v>
      </c>
      <c r="B221" s="167">
        <v>9900</v>
      </c>
      <c r="C221" s="158" t="s">
        <v>51</v>
      </c>
      <c r="D221" s="168">
        <v>18.84</v>
      </c>
      <c r="E221" s="149"/>
      <c r="F221" s="179">
        <v>1.1</v>
      </c>
      <c r="G221" s="177">
        <v>-1.91</v>
      </c>
    </row>
    <row r="222" spans="1:7" ht="13.5" thickBot="1">
      <c r="A222" s="166" t="s">
        <v>52</v>
      </c>
      <c r="B222" s="167">
        <v>10800</v>
      </c>
      <c r="C222" s="158" t="s">
        <v>51</v>
      </c>
      <c r="D222" s="168">
        <v>17.09</v>
      </c>
      <c r="E222" s="149"/>
      <c r="F222" s="179">
        <v>1.2</v>
      </c>
      <c r="G222" s="177">
        <v>-3.66</v>
      </c>
    </row>
    <row r="223" spans="1:7" ht="13.5" thickBot="1">
      <c r="A223" s="166" t="s">
        <v>53</v>
      </c>
      <c r="B223" s="167">
        <v>11700</v>
      </c>
      <c r="C223" s="158" t="s">
        <v>51</v>
      </c>
      <c r="D223" s="168">
        <v>15.5</v>
      </c>
      <c r="E223" s="149"/>
      <c r="F223" s="180">
        <v>1.3</v>
      </c>
      <c r="G223" s="177">
        <v>-5.25</v>
      </c>
    </row>
    <row r="224" spans="1:7" ht="12.75">
      <c r="A224" s="161" t="s">
        <v>54</v>
      </c>
      <c r="B224" s="158">
        <v>9000</v>
      </c>
      <c r="C224" s="159"/>
      <c r="D224" s="169"/>
      <c r="E224" s="149"/>
      <c r="F224" s="156"/>
      <c r="G224" s="170">
        <v>11.92</v>
      </c>
    </row>
    <row r="225" spans="1:7" ht="12.75">
      <c r="A225" s="161" t="s">
        <v>55</v>
      </c>
      <c r="B225" s="171">
        <v>20.75</v>
      </c>
      <c r="C225" s="159"/>
      <c r="D225" s="169"/>
      <c r="E225" s="149"/>
      <c r="F225" s="156"/>
      <c r="G225" s="156"/>
    </row>
    <row r="226" spans="1:7" ht="12.75">
      <c r="A226" s="161" t="s">
        <v>56</v>
      </c>
      <c r="B226" s="171">
        <v>65</v>
      </c>
      <c r="C226" s="159"/>
      <c r="D226" s="169"/>
      <c r="E226" s="149"/>
      <c r="F226" s="156"/>
      <c r="G226" s="156"/>
    </row>
    <row r="227" spans="1:7" ht="13.5" thickBot="1">
      <c r="A227" s="172" t="s">
        <v>57</v>
      </c>
      <c r="B227" s="173">
        <v>10</v>
      </c>
      <c r="C227" s="174"/>
      <c r="D227" s="175"/>
      <c r="E227" s="149"/>
      <c r="F227" s="156"/>
      <c r="G227" s="156"/>
    </row>
    <row r="228" spans="1:7" ht="13.5" thickBot="1">
      <c r="A228" s="149"/>
      <c r="B228" s="149"/>
      <c r="C228" s="149"/>
      <c r="D228" s="149"/>
      <c r="E228" s="149"/>
      <c r="F228" s="149"/>
      <c r="G228" s="149"/>
    </row>
    <row r="229" spans="1:7" ht="12.75">
      <c r="A229" s="152" t="s">
        <v>46</v>
      </c>
      <c r="B229" s="153">
        <v>41668</v>
      </c>
      <c r="C229" s="154"/>
      <c r="D229" s="155"/>
      <c r="E229" s="156"/>
      <c r="F229" s="156"/>
      <c r="G229" s="156"/>
    </row>
    <row r="230" spans="1:7" ht="13.5" thickBot="1">
      <c r="A230" s="157" t="s">
        <v>0</v>
      </c>
      <c r="B230" s="158" t="s">
        <v>30</v>
      </c>
      <c r="C230" s="159"/>
      <c r="D230" s="160"/>
      <c r="E230" s="156"/>
      <c r="F230" s="156"/>
      <c r="G230" s="156"/>
    </row>
    <row r="231" spans="1:7" ht="13.5" thickBot="1">
      <c r="A231" s="161" t="s">
        <v>47</v>
      </c>
      <c r="B231" s="162">
        <v>42082</v>
      </c>
      <c r="C231" s="159"/>
      <c r="D231" s="163"/>
      <c r="E231" s="149"/>
      <c r="F231" s="164" t="s">
        <v>48</v>
      </c>
      <c r="G231" s="165" t="s">
        <v>49</v>
      </c>
    </row>
    <row r="232" spans="1:7" ht="13.5" thickBot="1">
      <c r="A232" s="166" t="s">
        <v>50</v>
      </c>
      <c r="B232" s="167">
        <v>6350</v>
      </c>
      <c r="C232" s="158" t="s">
        <v>51</v>
      </c>
      <c r="D232" s="168">
        <v>26.69</v>
      </c>
      <c r="E232" s="149"/>
      <c r="F232" s="178">
        <v>0.6978021978021978</v>
      </c>
      <c r="G232" s="177">
        <v>5.94</v>
      </c>
    </row>
    <row r="233" spans="1:7" ht="13.5" thickBot="1">
      <c r="A233" s="166" t="s">
        <v>52</v>
      </c>
      <c r="B233" s="167">
        <v>7250</v>
      </c>
      <c r="C233" s="158" t="s">
        <v>51</v>
      </c>
      <c r="D233" s="168">
        <v>24.61</v>
      </c>
      <c r="E233" s="149"/>
      <c r="F233" s="179">
        <v>0.7967032967032966</v>
      </c>
      <c r="G233" s="177">
        <v>3.86</v>
      </c>
    </row>
    <row r="234" spans="1:7" ht="13.5" thickBot="1">
      <c r="A234" s="166" t="s">
        <v>52</v>
      </c>
      <c r="B234" s="167">
        <v>8200</v>
      </c>
      <c r="C234" s="158" t="s">
        <v>51</v>
      </c>
      <c r="D234" s="168">
        <v>22.56</v>
      </c>
      <c r="E234" s="149"/>
      <c r="F234" s="179">
        <v>0.9010989010989011</v>
      </c>
      <c r="G234" s="177">
        <v>1.81</v>
      </c>
    </row>
    <row r="235" spans="1:7" ht="13.5" thickBot="1">
      <c r="A235" s="166" t="s">
        <v>52</v>
      </c>
      <c r="B235" s="167">
        <v>8650</v>
      </c>
      <c r="C235" s="158" t="s">
        <v>51</v>
      </c>
      <c r="D235" s="168">
        <v>21.64</v>
      </c>
      <c r="E235" s="149"/>
      <c r="F235" s="179">
        <v>0.9505494505494505</v>
      </c>
      <c r="G235" s="177">
        <v>0.89</v>
      </c>
    </row>
    <row r="236" spans="1:7" ht="13.5" thickBot="1">
      <c r="A236" s="166" t="s">
        <v>52</v>
      </c>
      <c r="B236" s="167">
        <v>9100</v>
      </c>
      <c r="C236" s="158" t="s">
        <v>51</v>
      </c>
      <c r="D236" s="168">
        <v>20.75</v>
      </c>
      <c r="E236" s="149"/>
      <c r="F236" s="179">
        <v>1</v>
      </c>
      <c r="G236" s="177">
        <v>0</v>
      </c>
    </row>
    <row r="237" spans="1:7" ht="13.5" thickBot="1">
      <c r="A237" s="166" t="s">
        <v>52</v>
      </c>
      <c r="B237" s="167">
        <v>9550</v>
      </c>
      <c r="C237" s="158" t="s">
        <v>51</v>
      </c>
      <c r="D237" s="168">
        <v>19.89</v>
      </c>
      <c r="E237" s="149"/>
      <c r="F237" s="179">
        <v>1.0494505494505495</v>
      </c>
      <c r="G237" s="177">
        <v>-0.86</v>
      </c>
    </row>
    <row r="238" spans="1:7" ht="13.5" thickBot="1">
      <c r="A238" s="166" t="s">
        <v>52</v>
      </c>
      <c r="B238" s="167">
        <v>10000</v>
      </c>
      <c r="C238" s="158" t="s">
        <v>51</v>
      </c>
      <c r="D238" s="168">
        <v>19.06</v>
      </c>
      <c r="E238" s="149"/>
      <c r="F238" s="179">
        <v>1.098901098901099</v>
      </c>
      <c r="G238" s="177">
        <v>-1.69</v>
      </c>
    </row>
    <row r="239" spans="1:7" ht="13.5" thickBot="1">
      <c r="A239" s="166" t="s">
        <v>52</v>
      </c>
      <c r="B239" s="167">
        <v>10900</v>
      </c>
      <c r="C239" s="158" t="s">
        <v>51</v>
      </c>
      <c r="D239" s="168">
        <v>17.51</v>
      </c>
      <c r="E239" s="149"/>
      <c r="F239" s="179">
        <v>1.1978021978021978</v>
      </c>
      <c r="G239" s="177">
        <v>-3.24</v>
      </c>
    </row>
    <row r="240" spans="1:7" ht="13.5" thickBot="1">
      <c r="A240" s="166" t="s">
        <v>53</v>
      </c>
      <c r="B240" s="167">
        <v>11800</v>
      </c>
      <c r="C240" s="158" t="s">
        <v>51</v>
      </c>
      <c r="D240" s="168">
        <v>16.08</v>
      </c>
      <c r="E240" s="149"/>
      <c r="F240" s="180">
        <v>1.2967032967032968</v>
      </c>
      <c r="G240" s="177">
        <v>-4.67</v>
      </c>
    </row>
    <row r="241" spans="1:7" ht="12.75">
      <c r="A241" s="161" t="s">
        <v>54</v>
      </c>
      <c r="B241" s="158">
        <v>9100</v>
      </c>
      <c r="C241" s="159"/>
      <c r="D241" s="169"/>
      <c r="E241" s="149"/>
      <c r="F241" s="156"/>
      <c r="G241" s="170">
        <v>10.61</v>
      </c>
    </row>
    <row r="242" spans="1:7" ht="12.75">
      <c r="A242" s="161" t="s">
        <v>55</v>
      </c>
      <c r="B242" s="171">
        <v>20.75</v>
      </c>
      <c r="C242" s="159"/>
      <c r="D242" s="169"/>
      <c r="E242" s="149"/>
      <c r="F242" s="156"/>
      <c r="G242" s="156"/>
    </row>
    <row r="243" spans="1:7" ht="12.75">
      <c r="A243" s="161" t="s">
        <v>56</v>
      </c>
      <c r="B243" s="171">
        <v>65</v>
      </c>
      <c r="C243" s="159"/>
      <c r="D243" s="169"/>
      <c r="E243" s="149"/>
      <c r="F243" s="156"/>
      <c r="G243" s="156"/>
    </row>
    <row r="244" spans="1:7" ht="13.5" thickBot="1">
      <c r="A244" s="172" t="s">
        <v>57</v>
      </c>
      <c r="B244" s="173">
        <v>10</v>
      </c>
      <c r="C244" s="174"/>
      <c r="D244" s="175"/>
      <c r="E244" s="149"/>
      <c r="F244" s="156"/>
      <c r="G244" s="156"/>
    </row>
    <row r="245" spans="1:7" ht="13.5" thickBot="1">
      <c r="A245" s="149"/>
      <c r="B245" s="149"/>
      <c r="C245" s="149"/>
      <c r="D245" s="149"/>
      <c r="E245" s="149"/>
      <c r="F245" s="149"/>
      <c r="G245" s="149"/>
    </row>
    <row r="246" spans="1:7" ht="12.75">
      <c r="A246" s="152" t="s">
        <v>46</v>
      </c>
      <c r="B246" s="153">
        <v>41668</v>
      </c>
      <c r="C246" s="154"/>
      <c r="D246" s="155"/>
      <c r="E246" s="156"/>
      <c r="F246" s="156"/>
      <c r="G246" s="156"/>
    </row>
    <row r="247" spans="1:7" ht="13.5" thickBot="1">
      <c r="A247" s="157" t="s">
        <v>0</v>
      </c>
      <c r="B247" s="158" t="s">
        <v>30</v>
      </c>
      <c r="C247" s="159"/>
      <c r="D247" s="160"/>
      <c r="E247" s="156"/>
      <c r="F247" s="156"/>
      <c r="G247" s="156"/>
    </row>
    <row r="248" spans="1:7" ht="13.5" thickBot="1">
      <c r="A248" s="161" t="s">
        <v>47</v>
      </c>
      <c r="B248" s="162">
        <v>42173</v>
      </c>
      <c r="C248" s="159"/>
      <c r="D248" s="163"/>
      <c r="E248" s="149"/>
      <c r="F248" s="164" t="s">
        <v>48</v>
      </c>
      <c r="G248" s="165" t="s">
        <v>49</v>
      </c>
    </row>
    <row r="249" spans="1:7" ht="13.5" thickBot="1">
      <c r="A249" s="166" t="s">
        <v>50</v>
      </c>
      <c r="B249" s="167">
        <v>6400</v>
      </c>
      <c r="C249" s="158" t="s">
        <v>51</v>
      </c>
      <c r="D249" s="168">
        <v>26.09</v>
      </c>
      <c r="E249" s="149"/>
      <c r="F249" s="178">
        <v>0.6994535519125683</v>
      </c>
      <c r="G249" s="177">
        <v>5.34</v>
      </c>
    </row>
    <row r="250" spans="1:7" ht="13.5" thickBot="1">
      <c r="A250" s="166" t="s">
        <v>52</v>
      </c>
      <c r="B250" s="167">
        <v>7300</v>
      </c>
      <c r="C250" s="158" t="s">
        <v>51</v>
      </c>
      <c r="D250" s="168">
        <v>24.23</v>
      </c>
      <c r="E250" s="149"/>
      <c r="F250" s="179">
        <v>0.7978142076502732</v>
      </c>
      <c r="G250" s="177">
        <v>3.48</v>
      </c>
    </row>
    <row r="251" spans="1:7" ht="13.5" thickBot="1">
      <c r="A251" s="166" t="s">
        <v>52</v>
      </c>
      <c r="B251" s="167">
        <v>8250</v>
      </c>
      <c r="C251" s="158" t="s">
        <v>51</v>
      </c>
      <c r="D251" s="168">
        <v>22.39</v>
      </c>
      <c r="E251" s="149"/>
      <c r="F251" s="179">
        <v>0.9016393442622951</v>
      </c>
      <c r="G251" s="177">
        <v>1.64</v>
      </c>
    </row>
    <row r="252" spans="1:7" ht="13.5" thickBot="1">
      <c r="A252" s="166" t="s">
        <v>52</v>
      </c>
      <c r="B252" s="167">
        <v>8700</v>
      </c>
      <c r="C252" s="158" t="s">
        <v>51</v>
      </c>
      <c r="D252" s="168">
        <v>21.55</v>
      </c>
      <c r="E252" s="149"/>
      <c r="F252" s="179">
        <v>0.9508196721311475</v>
      </c>
      <c r="G252" s="177">
        <v>0.8</v>
      </c>
    </row>
    <row r="253" spans="1:7" ht="13.5" thickBot="1">
      <c r="A253" s="166" t="s">
        <v>52</v>
      </c>
      <c r="B253" s="167">
        <v>9150</v>
      </c>
      <c r="C253" s="158" t="s">
        <v>51</v>
      </c>
      <c r="D253" s="168">
        <v>20.75</v>
      </c>
      <c r="E253" s="149"/>
      <c r="F253" s="179">
        <v>1</v>
      </c>
      <c r="G253" s="177">
        <v>0</v>
      </c>
    </row>
    <row r="254" spans="1:7" ht="13.5" thickBot="1">
      <c r="A254" s="166" t="s">
        <v>52</v>
      </c>
      <c r="B254" s="167">
        <v>9600</v>
      </c>
      <c r="C254" s="158" t="s">
        <v>51</v>
      </c>
      <c r="D254" s="168">
        <v>19.97</v>
      </c>
      <c r="E254" s="149"/>
      <c r="F254" s="179">
        <v>1.0491803278688525</v>
      </c>
      <c r="G254" s="177">
        <v>-0.78</v>
      </c>
    </row>
    <row r="255" spans="1:7" ht="13.5" thickBot="1">
      <c r="A255" s="166" t="s">
        <v>52</v>
      </c>
      <c r="B255" s="167">
        <v>10050</v>
      </c>
      <c r="C255" s="158" t="s">
        <v>51</v>
      </c>
      <c r="D255" s="168">
        <v>19.22</v>
      </c>
      <c r="E255" s="149"/>
      <c r="F255" s="179">
        <v>1.098360655737705</v>
      </c>
      <c r="G255" s="177">
        <v>-1.53</v>
      </c>
    </row>
    <row r="256" spans="1:7" ht="13.5" thickBot="1">
      <c r="A256" s="166" t="s">
        <v>52</v>
      </c>
      <c r="B256" s="167">
        <v>11000</v>
      </c>
      <c r="C256" s="158" t="s">
        <v>51</v>
      </c>
      <c r="D256" s="168">
        <v>17.73</v>
      </c>
      <c r="E256" s="149"/>
      <c r="F256" s="179">
        <v>1.2021857923497268</v>
      </c>
      <c r="G256" s="177">
        <v>-3.02</v>
      </c>
    </row>
    <row r="257" spans="1:7" ht="13.5" thickBot="1">
      <c r="A257" s="166" t="s">
        <v>53</v>
      </c>
      <c r="B257" s="167">
        <v>11900</v>
      </c>
      <c r="C257" s="158" t="s">
        <v>51</v>
      </c>
      <c r="D257" s="168">
        <v>16.42</v>
      </c>
      <c r="E257" s="149"/>
      <c r="F257" s="180">
        <v>1.3005464480874316</v>
      </c>
      <c r="G257" s="177">
        <v>-4.33</v>
      </c>
    </row>
    <row r="258" spans="1:7" ht="12.75">
      <c r="A258" s="161" t="s">
        <v>54</v>
      </c>
      <c r="B258" s="158">
        <v>9150</v>
      </c>
      <c r="C258" s="159"/>
      <c r="D258" s="169"/>
      <c r="E258" s="149"/>
      <c r="F258" s="156"/>
      <c r="G258" s="170">
        <v>9.67</v>
      </c>
    </row>
    <row r="259" spans="1:7" ht="12.75">
      <c r="A259" s="161" t="s">
        <v>55</v>
      </c>
      <c r="B259" s="171">
        <v>20.75</v>
      </c>
      <c r="C259" s="159"/>
      <c r="D259" s="169"/>
      <c r="E259" s="149"/>
      <c r="F259" s="156"/>
      <c r="G259" s="156"/>
    </row>
    <row r="260" spans="1:7" ht="12.75">
      <c r="A260" s="161" t="s">
        <v>56</v>
      </c>
      <c r="B260" s="171">
        <v>65</v>
      </c>
      <c r="C260" s="159"/>
      <c r="D260" s="169"/>
      <c r="E260" s="149"/>
      <c r="F260" s="156"/>
      <c r="G260" s="156"/>
    </row>
    <row r="261" spans="1:7" ht="13.5" thickBot="1">
      <c r="A261" s="172" t="s">
        <v>57</v>
      </c>
      <c r="B261" s="173">
        <v>10</v>
      </c>
      <c r="C261" s="174"/>
      <c r="D261" s="175"/>
      <c r="E261" s="149"/>
      <c r="F261" s="156"/>
      <c r="G261" s="156"/>
    </row>
    <row r="262" spans="1:7" ht="13.5" thickBot="1">
      <c r="A262" s="149"/>
      <c r="B262" s="149"/>
      <c r="C262" s="149"/>
      <c r="D262" s="149"/>
      <c r="E262" s="149"/>
      <c r="F262" s="149"/>
      <c r="G262" s="149"/>
    </row>
    <row r="263" spans="1:7" ht="12.75">
      <c r="A263" s="152" t="s">
        <v>46</v>
      </c>
      <c r="B263" s="153">
        <v>41668</v>
      </c>
      <c r="C263" s="154"/>
      <c r="D263" s="155"/>
      <c r="E263" s="156"/>
      <c r="F263" s="156"/>
      <c r="G263" s="156"/>
    </row>
    <row r="264" spans="1:7" ht="13.5" thickBot="1">
      <c r="A264" s="157" t="s">
        <v>0</v>
      </c>
      <c r="B264" s="158" t="s">
        <v>30</v>
      </c>
      <c r="C264" s="159"/>
      <c r="D264" s="160"/>
      <c r="E264" s="156"/>
      <c r="F264" s="156"/>
      <c r="G264" s="156"/>
    </row>
    <row r="265" spans="1:7" ht="13.5" thickBot="1">
      <c r="A265" s="161" t="s">
        <v>47</v>
      </c>
      <c r="B265" s="162">
        <v>42355</v>
      </c>
      <c r="C265" s="159"/>
      <c r="D265" s="163"/>
      <c r="E265" s="149"/>
      <c r="F265" s="164" t="s">
        <v>48</v>
      </c>
      <c r="G265" s="165" t="s">
        <v>49</v>
      </c>
    </row>
    <row r="266" spans="1:7" ht="13.5" thickBot="1">
      <c r="A266" s="166" t="s">
        <v>50</v>
      </c>
      <c r="B266" s="167">
        <v>6550</v>
      </c>
      <c r="C266" s="158" t="s">
        <v>51</v>
      </c>
      <c r="D266" s="168">
        <v>25.29</v>
      </c>
      <c r="E266" s="149"/>
      <c r="F266" s="178">
        <v>0.7005347593582888</v>
      </c>
      <c r="G266" s="177">
        <v>4.54</v>
      </c>
    </row>
    <row r="267" spans="1:7" ht="13.5" thickBot="1">
      <c r="A267" s="166" t="s">
        <v>52</v>
      </c>
      <c r="B267" s="167">
        <v>7450</v>
      </c>
      <c r="C267" s="158" t="s">
        <v>51</v>
      </c>
      <c r="D267" s="168">
        <v>23.74</v>
      </c>
      <c r="E267" s="149"/>
      <c r="F267" s="179">
        <v>0.7967914438502673</v>
      </c>
      <c r="G267" s="177">
        <v>2.99</v>
      </c>
    </row>
    <row r="268" spans="1:7" ht="13.5" thickBot="1">
      <c r="A268" s="166" t="s">
        <v>52</v>
      </c>
      <c r="B268" s="167">
        <v>8400</v>
      </c>
      <c r="C268" s="158" t="s">
        <v>51</v>
      </c>
      <c r="D268" s="168">
        <v>22.2</v>
      </c>
      <c r="E268" s="149"/>
      <c r="F268" s="179">
        <v>0.8983957219251337</v>
      </c>
      <c r="G268" s="177">
        <v>1.45</v>
      </c>
    </row>
    <row r="269" spans="1:7" ht="13.5" thickBot="1">
      <c r="A269" s="166" t="s">
        <v>52</v>
      </c>
      <c r="B269" s="167">
        <v>8850</v>
      </c>
      <c r="C269" s="158" t="s">
        <v>51</v>
      </c>
      <c r="D269" s="168">
        <v>21.5</v>
      </c>
      <c r="E269" s="149"/>
      <c r="F269" s="179">
        <v>0.946524064171123</v>
      </c>
      <c r="G269" s="177">
        <v>0.75</v>
      </c>
    </row>
    <row r="270" spans="1:7" ht="13.5" thickBot="1">
      <c r="A270" s="166" t="s">
        <v>52</v>
      </c>
      <c r="B270" s="167">
        <v>9350</v>
      </c>
      <c r="C270" s="158" t="s">
        <v>51</v>
      </c>
      <c r="D270" s="168">
        <v>20.75</v>
      </c>
      <c r="E270" s="149"/>
      <c r="F270" s="179">
        <v>1</v>
      </c>
      <c r="G270" s="177">
        <v>0</v>
      </c>
    </row>
    <row r="271" spans="1:7" ht="13.5" thickBot="1">
      <c r="A271" s="166" t="s">
        <v>52</v>
      </c>
      <c r="B271" s="167">
        <v>9800</v>
      </c>
      <c r="C271" s="158" t="s">
        <v>51</v>
      </c>
      <c r="D271" s="168">
        <v>20.1</v>
      </c>
      <c r="E271" s="149"/>
      <c r="F271" s="179">
        <v>1.0481283422459893</v>
      </c>
      <c r="G271" s="177">
        <v>-0.65</v>
      </c>
    </row>
    <row r="272" spans="1:7" ht="13.5" thickBot="1">
      <c r="A272" s="166" t="s">
        <v>52</v>
      </c>
      <c r="B272" s="167">
        <v>10250</v>
      </c>
      <c r="C272" s="158" t="s">
        <v>51</v>
      </c>
      <c r="D272" s="168">
        <v>19.46</v>
      </c>
      <c r="E272" s="149"/>
      <c r="F272" s="179">
        <v>1.0962566844919786</v>
      </c>
      <c r="G272" s="177">
        <v>-1.29</v>
      </c>
    </row>
    <row r="273" spans="1:7" ht="13.5" thickBot="1">
      <c r="A273" s="166" t="s">
        <v>52</v>
      </c>
      <c r="B273" s="167">
        <v>11200</v>
      </c>
      <c r="C273" s="158" t="s">
        <v>51</v>
      </c>
      <c r="D273" s="168">
        <v>18.19</v>
      </c>
      <c r="E273" s="149"/>
      <c r="F273" s="179">
        <v>1.1978609625668448</v>
      </c>
      <c r="G273" s="177">
        <v>-2.56</v>
      </c>
    </row>
    <row r="274" spans="1:7" ht="13.5" thickBot="1">
      <c r="A274" s="166" t="s">
        <v>53</v>
      </c>
      <c r="B274" s="167">
        <v>12150</v>
      </c>
      <c r="C274" s="158" t="s">
        <v>51</v>
      </c>
      <c r="D274" s="168">
        <v>17.01</v>
      </c>
      <c r="E274" s="149"/>
      <c r="F274" s="180">
        <v>1.2994652406417113</v>
      </c>
      <c r="G274" s="177">
        <v>-3.74</v>
      </c>
    </row>
    <row r="275" spans="1:7" ht="12.75">
      <c r="A275" s="161" t="s">
        <v>54</v>
      </c>
      <c r="B275" s="158">
        <v>9350</v>
      </c>
      <c r="C275" s="159"/>
      <c r="D275" s="169"/>
      <c r="E275" s="149"/>
      <c r="F275" s="156"/>
      <c r="G275" s="170">
        <v>8.280000000000001</v>
      </c>
    </row>
    <row r="276" spans="1:7" ht="12.75">
      <c r="A276" s="161" t="s">
        <v>55</v>
      </c>
      <c r="B276" s="171">
        <v>20.75</v>
      </c>
      <c r="C276" s="159"/>
      <c r="D276" s="169"/>
      <c r="E276" s="149"/>
      <c r="F276" s="156"/>
      <c r="G276" s="156"/>
    </row>
    <row r="277" spans="1:7" ht="12.75">
      <c r="A277" s="161" t="s">
        <v>56</v>
      </c>
      <c r="B277" s="171">
        <v>65</v>
      </c>
      <c r="C277" s="159"/>
      <c r="D277" s="169"/>
      <c r="E277" s="149"/>
      <c r="F277" s="156"/>
      <c r="G277" s="156"/>
    </row>
    <row r="278" spans="1:7" ht="13.5" thickBot="1">
      <c r="A278" s="172" t="s">
        <v>57</v>
      </c>
      <c r="B278" s="173">
        <v>10</v>
      </c>
      <c r="C278" s="174"/>
      <c r="D278" s="175"/>
      <c r="E278" s="149"/>
      <c r="F278" s="156"/>
      <c r="G278" s="156"/>
    </row>
    <row r="279" spans="1:7" ht="13.5" thickBot="1">
      <c r="A279" s="149"/>
      <c r="B279" s="149"/>
      <c r="C279" s="149"/>
      <c r="D279" s="149"/>
      <c r="E279" s="149"/>
      <c r="F279" s="149"/>
      <c r="G279" s="149"/>
    </row>
    <row r="280" spans="1:7" ht="12.75">
      <c r="A280" s="152" t="s">
        <v>46</v>
      </c>
      <c r="B280" s="153">
        <v>41668</v>
      </c>
      <c r="C280" s="154"/>
      <c r="D280" s="155"/>
      <c r="E280" s="156"/>
      <c r="F280" s="156"/>
      <c r="G280" s="156"/>
    </row>
    <row r="281" spans="1:7" ht="13.5" thickBot="1">
      <c r="A281" s="157" t="s">
        <v>0</v>
      </c>
      <c r="B281" s="158" t="s">
        <v>38</v>
      </c>
      <c r="C281" s="159"/>
      <c r="D281" s="160"/>
      <c r="E281" s="156"/>
      <c r="F281" s="156"/>
      <c r="G281" s="156"/>
    </row>
    <row r="282" spans="1:7" ht="13.5" thickBot="1">
      <c r="A282" s="161" t="s">
        <v>47</v>
      </c>
      <c r="B282" s="162">
        <v>41718</v>
      </c>
      <c r="C282" s="159"/>
      <c r="D282" s="163"/>
      <c r="E282" s="149"/>
      <c r="F282" s="164" t="s">
        <v>48</v>
      </c>
      <c r="G282" s="165" t="s">
        <v>49</v>
      </c>
    </row>
    <row r="283" spans="1:7" ht="13.5" thickBot="1">
      <c r="A283" s="166" t="s">
        <v>50</v>
      </c>
      <c r="B283" s="167">
        <v>28800</v>
      </c>
      <c r="C283" s="158" t="s">
        <v>51</v>
      </c>
      <c r="D283" s="168">
        <v>34.08</v>
      </c>
      <c r="E283" s="149"/>
      <c r="F283" s="178">
        <v>0.6998784933171325</v>
      </c>
      <c r="G283" s="177">
        <v>15.58</v>
      </c>
    </row>
    <row r="284" spans="1:7" ht="13.5" thickBot="1">
      <c r="A284" s="166" t="s">
        <v>52</v>
      </c>
      <c r="B284" s="167">
        <v>32900</v>
      </c>
      <c r="C284" s="158" t="s">
        <v>51</v>
      </c>
      <c r="D284" s="168">
        <v>28.27</v>
      </c>
      <c r="E284" s="149"/>
      <c r="F284" s="179">
        <v>0.7995139732685298</v>
      </c>
      <c r="G284" s="177">
        <v>9.77</v>
      </c>
    </row>
    <row r="285" spans="1:7" ht="13.5" thickBot="1">
      <c r="A285" s="166" t="s">
        <v>52</v>
      </c>
      <c r="B285" s="167">
        <v>37050</v>
      </c>
      <c r="C285" s="158" t="s">
        <v>51</v>
      </c>
      <c r="D285" s="168">
        <v>23.03</v>
      </c>
      <c r="E285" s="149"/>
      <c r="F285" s="179">
        <v>0.9003645200486027</v>
      </c>
      <c r="G285" s="177">
        <v>4.53</v>
      </c>
    </row>
    <row r="286" spans="1:7" ht="13.5" thickBot="1">
      <c r="A286" s="166" t="s">
        <v>52</v>
      </c>
      <c r="B286" s="167">
        <v>39100</v>
      </c>
      <c r="C286" s="158" t="s">
        <v>51</v>
      </c>
      <c r="D286" s="168">
        <v>20.69</v>
      </c>
      <c r="E286" s="149"/>
      <c r="F286" s="179">
        <v>0.9501822600243013</v>
      </c>
      <c r="G286" s="177">
        <v>2.19</v>
      </c>
    </row>
    <row r="287" spans="1:7" ht="13.5" thickBot="1">
      <c r="A287" s="166" t="s">
        <v>52</v>
      </c>
      <c r="B287" s="167">
        <v>41150</v>
      </c>
      <c r="C287" s="158" t="s">
        <v>51</v>
      </c>
      <c r="D287" s="168">
        <v>18.5</v>
      </c>
      <c r="E287" s="149"/>
      <c r="F287" s="179">
        <v>1</v>
      </c>
      <c r="G287" s="177">
        <v>0</v>
      </c>
    </row>
    <row r="288" spans="1:7" ht="13.5" thickBot="1">
      <c r="A288" s="166" t="s">
        <v>52</v>
      </c>
      <c r="B288" s="167">
        <v>43200</v>
      </c>
      <c r="C288" s="158" t="s">
        <v>51</v>
      </c>
      <c r="D288" s="168">
        <v>16.47</v>
      </c>
      <c r="E288" s="149"/>
      <c r="F288" s="179">
        <v>1.0498177399756987</v>
      </c>
      <c r="G288" s="177">
        <v>-2.03</v>
      </c>
    </row>
    <row r="289" spans="1:7" ht="13.5" thickBot="1">
      <c r="A289" s="166" t="s">
        <v>52</v>
      </c>
      <c r="B289" s="167">
        <v>45250</v>
      </c>
      <c r="C289" s="158" t="s">
        <v>51</v>
      </c>
      <c r="D289" s="168">
        <v>14.61</v>
      </c>
      <c r="E289" s="149"/>
      <c r="F289" s="179">
        <v>1.0996354799513974</v>
      </c>
      <c r="G289" s="177">
        <v>-3.89</v>
      </c>
    </row>
    <row r="290" spans="1:7" ht="13.5" thickBot="1">
      <c r="A290" s="166" t="s">
        <v>52</v>
      </c>
      <c r="B290" s="167">
        <v>49400</v>
      </c>
      <c r="C290" s="158" t="s">
        <v>51</v>
      </c>
      <c r="D290" s="168">
        <v>11.32</v>
      </c>
      <c r="E290" s="149"/>
      <c r="F290" s="179">
        <v>1.2004860267314703</v>
      </c>
      <c r="G290" s="177">
        <v>-7.18</v>
      </c>
    </row>
    <row r="291" spans="1:7" ht="13.5" thickBot="1">
      <c r="A291" s="166" t="s">
        <v>53</v>
      </c>
      <c r="B291" s="167">
        <v>53500</v>
      </c>
      <c r="C291" s="158" t="s">
        <v>51</v>
      </c>
      <c r="D291" s="168">
        <v>8.71</v>
      </c>
      <c r="E291" s="149"/>
      <c r="F291" s="180">
        <v>1.3001215066828675</v>
      </c>
      <c r="G291" s="177">
        <v>-9.79</v>
      </c>
    </row>
    <row r="292" spans="1:7" ht="12.75">
      <c r="A292" s="161" t="s">
        <v>54</v>
      </c>
      <c r="B292" s="158">
        <v>41150</v>
      </c>
      <c r="C292" s="159"/>
      <c r="D292" s="169"/>
      <c r="E292" s="149"/>
      <c r="F292" s="156"/>
      <c r="G292" s="170">
        <v>25.369999999999997</v>
      </c>
    </row>
    <row r="293" spans="1:7" ht="12.75">
      <c r="A293" s="161" t="s">
        <v>55</v>
      </c>
      <c r="B293" s="171">
        <v>18.5</v>
      </c>
      <c r="C293" s="159"/>
      <c r="D293" s="169"/>
      <c r="E293" s="149"/>
      <c r="F293" s="156"/>
      <c r="G293" s="156"/>
    </row>
    <row r="294" spans="1:7" ht="12.75">
      <c r="A294" s="161" t="s">
        <v>56</v>
      </c>
      <c r="B294" s="171">
        <v>65</v>
      </c>
      <c r="C294" s="159"/>
      <c r="D294" s="169"/>
      <c r="E294" s="149"/>
      <c r="F294" s="156"/>
      <c r="G294" s="156"/>
    </row>
    <row r="295" spans="1:7" ht="13.5" thickBot="1">
      <c r="A295" s="172" t="s">
        <v>57</v>
      </c>
      <c r="B295" s="173">
        <v>10</v>
      </c>
      <c r="C295" s="174"/>
      <c r="D295" s="175"/>
      <c r="E295" s="149"/>
      <c r="F295" s="156"/>
      <c r="G295" s="156"/>
    </row>
    <row r="296" spans="1:7" ht="13.5" thickBot="1">
      <c r="A296" s="110"/>
      <c r="B296" s="110"/>
      <c r="C296" s="110"/>
      <c r="D296" s="110"/>
      <c r="E296" s="110"/>
      <c r="F296" s="110"/>
      <c r="G296" s="110"/>
    </row>
    <row r="297" spans="1:7" ht="12.75">
      <c r="A297" s="184" t="s">
        <v>46</v>
      </c>
      <c r="B297" s="185">
        <v>41668</v>
      </c>
      <c r="C297" s="186"/>
      <c r="D297" s="187"/>
      <c r="E297" s="188"/>
      <c r="F297" s="188"/>
      <c r="G297" s="188"/>
    </row>
    <row r="298" spans="1:7" ht="13.5" thickBot="1">
      <c r="A298" s="189" t="s">
        <v>0</v>
      </c>
      <c r="B298" s="190" t="s">
        <v>38</v>
      </c>
      <c r="C298" s="191"/>
      <c r="D298" s="192"/>
      <c r="E298" s="188"/>
      <c r="F298" s="188"/>
      <c r="G298" s="188"/>
    </row>
    <row r="299" spans="1:7" ht="13.5" thickBot="1">
      <c r="A299" s="193" t="s">
        <v>47</v>
      </c>
      <c r="B299" s="194">
        <v>41809</v>
      </c>
      <c r="C299" s="191"/>
      <c r="D299" s="195"/>
      <c r="E299" s="181"/>
      <c r="F299" s="196" t="s">
        <v>48</v>
      </c>
      <c r="G299" s="197" t="s">
        <v>49</v>
      </c>
    </row>
    <row r="300" spans="1:7" ht="12.75">
      <c r="A300" s="198" t="s">
        <v>50</v>
      </c>
      <c r="B300" s="199">
        <v>29000</v>
      </c>
      <c r="C300" s="190" t="s">
        <v>51</v>
      </c>
      <c r="D300" s="200">
        <v>29.61</v>
      </c>
      <c r="E300" s="181"/>
      <c r="F300" s="211">
        <v>0.7004830917874396</v>
      </c>
      <c r="G300" s="209">
        <v>10.11</v>
      </c>
    </row>
    <row r="301" spans="1:7" ht="12.75">
      <c r="A301" s="198" t="s">
        <v>52</v>
      </c>
      <c r="B301" s="199">
        <v>33100</v>
      </c>
      <c r="C301" s="190" t="s">
        <v>51</v>
      </c>
      <c r="D301" s="200">
        <v>25.98</v>
      </c>
      <c r="E301" s="181"/>
      <c r="F301" s="212">
        <v>0.7995169082125604</v>
      </c>
      <c r="G301" s="200">
        <v>6.48</v>
      </c>
    </row>
    <row r="302" spans="1:7" ht="12.75">
      <c r="A302" s="198" t="s">
        <v>52</v>
      </c>
      <c r="B302" s="199">
        <v>37250</v>
      </c>
      <c r="C302" s="190" t="s">
        <v>51</v>
      </c>
      <c r="D302" s="200">
        <v>22.59</v>
      </c>
      <c r="E302" s="181"/>
      <c r="F302" s="212">
        <v>0.8997584541062802</v>
      </c>
      <c r="G302" s="200">
        <v>3.09</v>
      </c>
    </row>
    <row r="303" spans="1:7" ht="12.75">
      <c r="A303" s="198" t="s">
        <v>52</v>
      </c>
      <c r="B303" s="199">
        <v>39350</v>
      </c>
      <c r="C303" s="190" t="s">
        <v>51</v>
      </c>
      <c r="D303" s="200">
        <v>20.99</v>
      </c>
      <c r="E303" s="181"/>
      <c r="F303" s="212">
        <v>0.9504830917874396</v>
      </c>
      <c r="G303" s="200">
        <v>1.49</v>
      </c>
    </row>
    <row r="304" spans="1:7" ht="12.75">
      <c r="A304" s="198" t="s">
        <v>52</v>
      </c>
      <c r="B304" s="199">
        <v>41400</v>
      </c>
      <c r="C304" s="190" t="s">
        <v>51</v>
      </c>
      <c r="D304" s="200">
        <v>19.5</v>
      </c>
      <c r="E304" s="181"/>
      <c r="F304" s="212">
        <v>1</v>
      </c>
      <c r="G304" s="200">
        <v>0</v>
      </c>
    </row>
    <row r="305" spans="1:7" ht="12.75">
      <c r="A305" s="198" t="s">
        <v>52</v>
      </c>
      <c r="B305" s="199">
        <v>43450</v>
      </c>
      <c r="C305" s="190" t="s">
        <v>51</v>
      </c>
      <c r="D305" s="200">
        <v>18.08</v>
      </c>
      <c r="E305" s="181"/>
      <c r="F305" s="212">
        <v>1.0495169082125604</v>
      </c>
      <c r="G305" s="200">
        <v>-1.42</v>
      </c>
    </row>
    <row r="306" spans="1:7" ht="12.75">
      <c r="A306" s="198" t="s">
        <v>52</v>
      </c>
      <c r="B306" s="199">
        <v>45550</v>
      </c>
      <c r="C306" s="190" t="s">
        <v>51</v>
      </c>
      <c r="D306" s="200">
        <v>16.71</v>
      </c>
      <c r="E306" s="181"/>
      <c r="F306" s="212">
        <v>1.1002415458937198</v>
      </c>
      <c r="G306" s="200">
        <v>-2.79</v>
      </c>
    </row>
    <row r="307" spans="1:7" ht="12.75">
      <c r="A307" s="198" t="s">
        <v>52</v>
      </c>
      <c r="B307" s="199">
        <v>49650</v>
      </c>
      <c r="C307" s="190" t="s">
        <v>51</v>
      </c>
      <c r="D307" s="200">
        <v>14.24</v>
      </c>
      <c r="E307" s="181"/>
      <c r="F307" s="212">
        <v>1.1992753623188406</v>
      </c>
      <c r="G307" s="200">
        <v>-5.26</v>
      </c>
    </row>
    <row r="308" spans="1:7" ht="13.5" thickBot="1">
      <c r="A308" s="198" t="s">
        <v>53</v>
      </c>
      <c r="B308" s="199">
        <v>53800</v>
      </c>
      <c r="C308" s="190" t="s">
        <v>51</v>
      </c>
      <c r="D308" s="200">
        <v>12.03</v>
      </c>
      <c r="E308" s="181"/>
      <c r="F308" s="213">
        <v>1.2995169082125604</v>
      </c>
      <c r="G308" s="210">
        <v>-7.47</v>
      </c>
    </row>
    <row r="309" spans="1:7" ht="12.75">
      <c r="A309" s="193" t="s">
        <v>54</v>
      </c>
      <c r="B309" s="190">
        <v>41400</v>
      </c>
      <c r="C309" s="191"/>
      <c r="D309" s="201"/>
      <c r="E309" s="181"/>
      <c r="F309" s="188"/>
      <c r="G309" s="202">
        <v>17.58</v>
      </c>
    </row>
    <row r="310" spans="1:7" ht="12.75">
      <c r="A310" s="193" t="s">
        <v>55</v>
      </c>
      <c r="B310" s="203">
        <v>19.5</v>
      </c>
      <c r="C310" s="191"/>
      <c r="D310" s="201"/>
      <c r="E310" s="181"/>
      <c r="F310" s="188"/>
      <c r="G310" s="181"/>
    </row>
    <row r="311" spans="1:7" ht="12.75">
      <c r="A311" s="193" t="s">
        <v>56</v>
      </c>
      <c r="B311" s="203">
        <v>65</v>
      </c>
      <c r="C311" s="191"/>
      <c r="D311" s="201"/>
      <c r="E311" s="181"/>
      <c r="F311" s="188"/>
      <c r="G311" s="181"/>
    </row>
    <row r="312" spans="1:7" ht="13.5" thickBot="1">
      <c r="A312" s="204" t="s">
        <v>57</v>
      </c>
      <c r="B312" s="205">
        <v>10</v>
      </c>
      <c r="C312" s="206"/>
      <c r="D312" s="207"/>
      <c r="E312" s="181"/>
      <c r="F312" s="188"/>
      <c r="G312" s="188"/>
    </row>
    <row r="313" spans="1:7" ht="13.5" thickBot="1">
      <c r="A313" s="182"/>
      <c r="B313" s="208"/>
      <c r="C313" s="182"/>
      <c r="D313" s="183"/>
      <c r="E313" s="188"/>
      <c r="F313" s="188"/>
      <c r="G313" s="188"/>
    </row>
    <row r="314" spans="1:7" ht="12.75">
      <c r="A314" s="184" t="s">
        <v>46</v>
      </c>
      <c r="B314" s="185">
        <v>41668</v>
      </c>
      <c r="C314" s="186"/>
      <c r="D314" s="187"/>
      <c r="E314" s="188"/>
      <c r="F314" s="188"/>
      <c r="G314" s="188"/>
    </row>
    <row r="315" spans="1:7" ht="13.5" thickBot="1">
      <c r="A315" s="189" t="s">
        <v>0</v>
      </c>
      <c r="B315" s="190" t="s">
        <v>37</v>
      </c>
      <c r="C315" s="191"/>
      <c r="D315" s="192"/>
      <c r="E315" s="188"/>
      <c r="F315" s="188"/>
      <c r="G315" s="188"/>
    </row>
    <row r="316" spans="1:7" ht="13.5" thickBot="1">
      <c r="A316" s="193" t="s">
        <v>47</v>
      </c>
      <c r="B316" s="194">
        <v>41718</v>
      </c>
      <c r="C316" s="191"/>
      <c r="D316" s="195"/>
      <c r="E316" s="181"/>
      <c r="F316" s="196" t="s">
        <v>48</v>
      </c>
      <c r="G316" s="197" t="s">
        <v>49</v>
      </c>
    </row>
    <row r="317" spans="1:7" ht="12.75">
      <c r="A317" s="198" t="s">
        <v>50</v>
      </c>
      <c r="B317" s="199">
        <v>39000</v>
      </c>
      <c r="C317" s="190" t="s">
        <v>51</v>
      </c>
      <c r="D317" s="200">
        <v>28.7</v>
      </c>
      <c r="E317" s="181"/>
      <c r="F317" s="211">
        <v>0.6995515695067265</v>
      </c>
      <c r="G317" s="209">
        <v>12.7</v>
      </c>
    </row>
    <row r="318" spans="1:7" ht="12.75">
      <c r="A318" s="198" t="s">
        <v>52</v>
      </c>
      <c r="B318" s="199">
        <v>44600</v>
      </c>
      <c r="C318" s="190" t="s">
        <v>51</v>
      </c>
      <c r="D318" s="200">
        <v>24.03</v>
      </c>
      <c r="E318" s="181"/>
      <c r="F318" s="212">
        <v>0.8</v>
      </c>
      <c r="G318" s="200">
        <v>8.03</v>
      </c>
    </row>
    <row r="319" spans="1:7" ht="12.75">
      <c r="A319" s="198" t="s">
        <v>52</v>
      </c>
      <c r="B319" s="199">
        <v>50150</v>
      </c>
      <c r="C319" s="190" t="s">
        <v>51</v>
      </c>
      <c r="D319" s="200">
        <v>19.76</v>
      </c>
      <c r="E319" s="181"/>
      <c r="F319" s="212">
        <v>0.8995515695067264</v>
      </c>
      <c r="G319" s="200">
        <v>3.76</v>
      </c>
    </row>
    <row r="320" spans="1:7" ht="12.75">
      <c r="A320" s="198" t="s">
        <v>52</v>
      </c>
      <c r="B320" s="199">
        <v>52950</v>
      </c>
      <c r="C320" s="190" t="s">
        <v>51</v>
      </c>
      <c r="D320" s="200">
        <v>17.81</v>
      </c>
      <c r="E320" s="181"/>
      <c r="F320" s="212">
        <v>0.9497757847533632</v>
      </c>
      <c r="G320" s="200">
        <v>1.81</v>
      </c>
    </row>
    <row r="321" spans="1:7" ht="12.75">
      <c r="A321" s="198" t="s">
        <v>52</v>
      </c>
      <c r="B321" s="199">
        <v>55750</v>
      </c>
      <c r="C321" s="190" t="s">
        <v>51</v>
      </c>
      <c r="D321" s="200">
        <v>16</v>
      </c>
      <c r="E321" s="181"/>
      <c r="F321" s="212">
        <v>1</v>
      </c>
      <c r="G321" s="200">
        <v>0</v>
      </c>
    </row>
    <row r="322" spans="1:7" ht="12.75">
      <c r="A322" s="198" t="s">
        <v>52</v>
      </c>
      <c r="B322" s="199">
        <v>58550</v>
      </c>
      <c r="C322" s="190" t="s">
        <v>51</v>
      </c>
      <c r="D322" s="200">
        <v>14.39</v>
      </c>
      <c r="E322" s="181"/>
      <c r="F322" s="212">
        <v>1.0502242152466368</v>
      </c>
      <c r="G322" s="200">
        <v>-1.61</v>
      </c>
    </row>
    <row r="323" spans="1:7" ht="12.75">
      <c r="A323" s="198" t="s">
        <v>52</v>
      </c>
      <c r="B323" s="199">
        <v>61300</v>
      </c>
      <c r="C323" s="190" t="s">
        <v>51</v>
      </c>
      <c r="D323" s="200">
        <v>13.16</v>
      </c>
      <c r="E323" s="181"/>
      <c r="F323" s="212">
        <v>1.0995515695067264</v>
      </c>
      <c r="G323" s="200">
        <v>-2.84</v>
      </c>
    </row>
    <row r="324" spans="1:7" ht="12.75">
      <c r="A324" s="198" t="s">
        <v>52</v>
      </c>
      <c r="B324" s="199">
        <v>66900</v>
      </c>
      <c r="C324" s="190" t="s">
        <v>51</v>
      </c>
      <c r="D324" s="200">
        <v>11.89</v>
      </c>
      <c r="E324" s="181"/>
      <c r="F324" s="212">
        <v>1.2</v>
      </c>
      <c r="G324" s="200">
        <v>-4.11</v>
      </c>
    </row>
    <row r="325" spans="1:7" ht="13.5" thickBot="1">
      <c r="A325" s="198" t="s">
        <v>53</v>
      </c>
      <c r="B325" s="199">
        <v>72450</v>
      </c>
      <c r="C325" s="190" t="s">
        <v>51</v>
      </c>
      <c r="D325" s="200">
        <v>11.3</v>
      </c>
      <c r="E325" s="181"/>
      <c r="F325" s="213">
        <v>1.2995515695067266</v>
      </c>
      <c r="G325" s="210">
        <v>-4.7</v>
      </c>
    </row>
    <row r="326" spans="1:7" ht="12.75">
      <c r="A326" s="193" t="s">
        <v>54</v>
      </c>
      <c r="B326" s="190">
        <v>55750</v>
      </c>
      <c r="C326" s="191"/>
      <c r="D326" s="201"/>
      <c r="E326" s="181"/>
      <c r="F326" s="188"/>
      <c r="G326" s="202">
        <v>17.4</v>
      </c>
    </row>
    <row r="327" spans="1:7" ht="12.75">
      <c r="A327" s="193" t="s">
        <v>55</v>
      </c>
      <c r="B327" s="203">
        <v>16</v>
      </c>
      <c r="C327" s="191"/>
      <c r="D327" s="201"/>
      <c r="E327" s="181"/>
      <c r="F327" s="188"/>
      <c r="G327" s="188"/>
    </row>
    <row r="328" spans="1:7" ht="12.75">
      <c r="A328" s="193" t="s">
        <v>56</v>
      </c>
      <c r="B328" s="203">
        <v>65</v>
      </c>
      <c r="C328" s="191"/>
      <c r="D328" s="201"/>
      <c r="E328" s="181"/>
      <c r="F328" s="188"/>
      <c r="G328" s="188"/>
    </row>
    <row r="329" spans="1:7" ht="13.5" thickBot="1">
      <c r="A329" s="204" t="s">
        <v>57</v>
      </c>
      <c r="B329" s="205">
        <v>10</v>
      </c>
      <c r="C329" s="206"/>
      <c r="D329" s="207"/>
      <c r="E329" s="181"/>
      <c r="F329" s="188"/>
      <c r="G329" s="188"/>
    </row>
    <row r="330" ht="13.5" thickBot="1"/>
    <row r="331" spans="1:7" ht="12.75">
      <c r="A331" s="216" t="s">
        <v>46</v>
      </c>
      <c r="B331" s="217">
        <v>41668</v>
      </c>
      <c r="C331" s="218"/>
      <c r="D331" s="219"/>
      <c r="E331" s="220"/>
      <c r="F331" s="220"/>
      <c r="G331" s="220"/>
    </row>
    <row r="332" spans="1:7" ht="13.5" thickBot="1">
      <c r="A332" s="221" t="s">
        <v>0</v>
      </c>
      <c r="B332" s="222" t="s">
        <v>37</v>
      </c>
      <c r="C332" s="223"/>
      <c r="D332" s="224"/>
      <c r="E332" s="220"/>
      <c r="F332" s="220"/>
      <c r="G332" s="220"/>
    </row>
    <row r="333" spans="1:7" ht="13.5" thickBot="1">
      <c r="A333" s="225" t="s">
        <v>47</v>
      </c>
      <c r="B333" s="226">
        <v>41809</v>
      </c>
      <c r="C333" s="223"/>
      <c r="D333" s="227"/>
      <c r="E333" s="220"/>
      <c r="F333" s="228" t="s">
        <v>48</v>
      </c>
      <c r="G333" s="229" t="s">
        <v>49</v>
      </c>
    </row>
    <row r="334" spans="1:7" ht="13.5" thickBot="1">
      <c r="A334" s="230" t="s">
        <v>50</v>
      </c>
      <c r="B334" s="231">
        <v>39150</v>
      </c>
      <c r="C334" s="222" t="s">
        <v>51</v>
      </c>
      <c r="D334" s="232">
        <v>29.7</v>
      </c>
      <c r="E334" s="233"/>
      <c r="F334" s="235">
        <v>0.6997319034852547</v>
      </c>
      <c r="G334" s="245">
        <v>12.7</v>
      </c>
    </row>
    <row r="335" spans="1:7" ht="13.5" thickBot="1">
      <c r="A335" s="230" t="s">
        <v>52</v>
      </c>
      <c r="B335" s="231">
        <v>44750</v>
      </c>
      <c r="C335" s="222" t="s">
        <v>51</v>
      </c>
      <c r="D335" s="232">
        <v>25.03</v>
      </c>
      <c r="E335" s="234"/>
      <c r="F335" s="235">
        <v>0.7998212689901698</v>
      </c>
      <c r="G335" s="245">
        <v>8.03</v>
      </c>
    </row>
    <row r="336" spans="1:7" ht="13.5" thickBot="1">
      <c r="A336" s="230" t="s">
        <v>52</v>
      </c>
      <c r="B336" s="231">
        <v>50350</v>
      </c>
      <c r="C336" s="222" t="s">
        <v>51</v>
      </c>
      <c r="D336" s="232">
        <v>20.76</v>
      </c>
      <c r="E336" s="234"/>
      <c r="F336" s="235">
        <v>0.8999106344950849</v>
      </c>
      <c r="G336" s="245">
        <v>3.76</v>
      </c>
    </row>
    <row r="337" spans="1:7" ht="13.5" thickBot="1">
      <c r="A337" s="230" t="s">
        <v>52</v>
      </c>
      <c r="B337" s="231">
        <v>53150</v>
      </c>
      <c r="C337" s="222" t="s">
        <v>51</v>
      </c>
      <c r="D337" s="232">
        <v>18.81</v>
      </c>
      <c r="E337" s="234"/>
      <c r="F337" s="235">
        <v>0.9499553172475425</v>
      </c>
      <c r="G337" s="245">
        <v>1.81</v>
      </c>
    </row>
    <row r="338" spans="1:7" ht="13.5" thickBot="1">
      <c r="A338" s="230" t="s">
        <v>52</v>
      </c>
      <c r="B338" s="231">
        <v>55950</v>
      </c>
      <c r="C338" s="222" t="s">
        <v>51</v>
      </c>
      <c r="D338" s="232">
        <v>17</v>
      </c>
      <c r="E338" s="234"/>
      <c r="F338" s="235">
        <v>1</v>
      </c>
      <c r="G338" s="245">
        <v>0</v>
      </c>
    </row>
    <row r="339" spans="1:7" ht="13.5" thickBot="1">
      <c r="A339" s="230" t="s">
        <v>52</v>
      </c>
      <c r="B339" s="231">
        <v>58750</v>
      </c>
      <c r="C339" s="222" t="s">
        <v>51</v>
      </c>
      <c r="D339" s="232">
        <v>15.39</v>
      </c>
      <c r="E339" s="234"/>
      <c r="F339" s="235">
        <v>1.0500446827524577</v>
      </c>
      <c r="G339" s="245">
        <v>-1.61</v>
      </c>
    </row>
    <row r="340" spans="1:7" ht="13.5" thickBot="1">
      <c r="A340" s="230" t="s">
        <v>52</v>
      </c>
      <c r="B340" s="231">
        <v>61550</v>
      </c>
      <c r="C340" s="222" t="s">
        <v>51</v>
      </c>
      <c r="D340" s="232">
        <v>14.16</v>
      </c>
      <c r="E340" s="234"/>
      <c r="F340" s="235">
        <v>1.100089365504915</v>
      </c>
      <c r="G340" s="245">
        <v>-2.84</v>
      </c>
    </row>
    <row r="341" spans="1:7" ht="13.5" thickBot="1">
      <c r="A341" s="230" t="s">
        <v>52</v>
      </c>
      <c r="B341" s="231">
        <v>67150</v>
      </c>
      <c r="C341" s="222" t="s">
        <v>51</v>
      </c>
      <c r="D341" s="232">
        <v>12.89</v>
      </c>
      <c r="E341" s="234"/>
      <c r="F341" s="235">
        <v>1.2001787310098302</v>
      </c>
      <c r="G341" s="245">
        <v>-4.11</v>
      </c>
    </row>
    <row r="342" spans="1:7" ht="13.5" thickBot="1">
      <c r="A342" s="230" t="s">
        <v>53</v>
      </c>
      <c r="B342" s="231">
        <v>72750</v>
      </c>
      <c r="C342" s="222" t="s">
        <v>51</v>
      </c>
      <c r="D342" s="232">
        <v>12.3</v>
      </c>
      <c r="E342" s="236"/>
      <c r="F342" s="235">
        <v>1.3002680965147453</v>
      </c>
      <c r="G342" s="246">
        <v>-4.7</v>
      </c>
    </row>
    <row r="343" spans="1:7" ht="12.75">
      <c r="A343" s="225" t="s">
        <v>54</v>
      </c>
      <c r="B343" s="222">
        <v>55950</v>
      </c>
      <c r="C343" s="223"/>
      <c r="D343" s="237"/>
      <c r="E343" s="220"/>
      <c r="F343" s="220"/>
      <c r="G343" s="238">
        <v>17.4</v>
      </c>
    </row>
    <row r="344" spans="1:7" ht="12.75">
      <c r="A344" s="225" t="s">
        <v>55</v>
      </c>
      <c r="B344" s="239">
        <v>17</v>
      </c>
      <c r="C344" s="223"/>
      <c r="D344" s="237"/>
      <c r="E344" s="220"/>
      <c r="F344" s="220"/>
      <c r="G344" s="220"/>
    </row>
    <row r="345" spans="1:7" ht="12.75">
      <c r="A345" s="225" t="s">
        <v>56</v>
      </c>
      <c r="B345" s="239">
        <v>65</v>
      </c>
      <c r="C345" s="223"/>
      <c r="D345" s="237"/>
      <c r="E345" s="220"/>
      <c r="F345" s="220"/>
      <c r="G345" s="220"/>
    </row>
    <row r="346" spans="1:7" ht="13.5" thickBot="1">
      <c r="A346" s="240" t="s">
        <v>57</v>
      </c>
      <c r="B346" s="241">
        <v>10</v>
      </c>
      <c r="C346" s="242"/>
      <c r="D346" s="243"/>
      <c r="E346" s="220"/>
      <c r="F346" s="220"/>
      <c r="G346" s="220"/>
    </row>
    <row r="347" spans="1:7" ht="13.5" thickBot="1">
      <c r="A347" s="214"/>
      <c r="B347" s="244"/>
      <c r="C347" s="214"/>
      <c r="D347" s="215"/>
      <c r="E347" s="220"/>
      <c r="F347" s="220"/>
      <c r="G347" s="220"/>
    </row>
    <row r="348" spans="1:7" ht="12.75">
      <c r="A348" s="216" t="s">
        <v>46</v>
      </c>
      <c r="B348" s="217">
        <v>41668</v>
      </c>
      <c r="C348" s="218"/>
      <c r="D348" s="219"/>
      <c r="E348" s="220"/>
      <c r="F348" s="220"/>
      <c r="G348" s="220"/>
    </row>
    <row r="349" spans="1:7" ht="13.5" thickBot="1">
      <c r="A349" s="221" t="s">
        <v>0</v>
      </c>
      <c r="B349" s="222" t="s">
        <v>39</v>
      </c>
      <c r="C349" s="223"/>
      <c r="D349" s="224"/>
      <c r="E349" s="220"/>
      <c r="F349" s="220"/>
      <c r="G349" s="220"/>
    </row>
    <row r="350" spans="1:7" ht="13.5" thickBot="1">
      <c r="A350" s="225" t="s">
        <v>47</v>
      </c>
      <c r="B350" s="226">
        <v>41718</v>
      </c>
      <c r="C350" s="223"/>
      <c r="D350" s="227"/>
      <c r="E350" s="220"/>
      <c r="F350" s="228" t="s">
        <v>48</v>
      </c>
      <c r="G350" s="229" t="s">
        <v>49</v>
      </c>
    </row>
    <row r="351" spans="1:7" ht="13.5" thickBot="1">
      <c r="A351" s="230" t="s">
        <v>50</v>
      </c>
      <c r="B351" s="231">
        <v>32050</v>
      </c>
      <c r="C351" s="222" t="s">
        <v>51</v>
      </c>
      <c r="D351" s="232">
        <v>45.59</v>
      </c>
      <c r="E351" s="233"/>
      <c r="F351" s="235">
        <v>0.6997816593886463</v>
      </c>
      <c r="G351" s="245">
        <v>15.59</v>
      </c>
    </row>
    <row r="352" spans="1:7" ht="13.5" thickBot="1">
      <c r="A352" s="230" t="s">
        <v>52</v>
      </c>
      <c r="B352" s="231">
        <v>36600</v>
      </c>
      <c r="C352" s="222" t="s">
        <v>51</v>
      </c>
      <c r="D352" s="232">
        <v>39.79</v>
      </c>
      <c r="E352" s="234"/>
      <c r="F352" s="235">
        <v>0.7991266375545851</v>
      </c>
      <c r="G352" s="245">
        <v>9.79</v>
      </c>
    </row>
    <row r="353" spans="1:7" ht="13.5" thickBot="1">
      <c r="A353" s="230" t="s">
        <v>52</v>
      </c>
      <c r="B353" s="231">
        <v>41200</v>
      </c>
      <c r="C353" s="222" t="s">
        <v>51</v>
      </c>
      <c r="D353" s="232">
        <v>34.57</v>
      </c>
      <c r="E353" s="234"/>
      <c r="F353" s="235">
        <v>0.8995633187772926</v>
      </c>
      <c r="G353" s="245">
        <v>4.57</v>
      </c>
    </row>
    <row r="354" spans="1:7" ht="13.5" thickBot="1">
      <c r="A354" s="230" t="s">
        <v>52</v>
      </c>
      <c r="B354" s="231">
        <v>43500</v>
      </c>
      <c r="C354" s="222" t="s">
        <v>51</v>
      </c>
      <c r="D354" s="232">
        <v>32.2</v>
      </c>
      <c r="E354" s="234"/>
      <c r="F354" s="235">
        <v>0.9497816593886463</v>
      </c>
      <c r="G354" s="245">
        <v>2.2</v>
      </c>
    </row>
    <row r="355" spans="1:7" ht="13.5" thickBot="1">
      <c r="A355" s="230" t="s">
        <v>52</v>
      </c>
      <c r="B355" s="231">
        <v>45800</v>
      </c>
      <c r="C355" s="222" t="s">
        <v>51</v>
      </c>
      <c r="D355" s="232">
        <v>30</v>
      </c>
      <c r="E355" s="234"/>
      <c r="F355" s="235">
        <v>1</v>
      </c>
      <c r="G355" s="245">
        <v>0</v>
      </c>
    </row>
    <row r="356" spans="1:7" ht="13.5" thickBot="1">
      <c r="A356" s="230" t="s">
        <v>52</v>
      </c>
      <c r="B356" s="231">
        <v>48050</v>
      </c>
      <c r="C356" s="222" t="s">
        <v>51</v>
      </c>
      <c r="D356" s="232">
        <v>28</v>
      </c>
      <c r="E356" s="234"/>
      <c r="F356" s="235">
        <v>1.0491266375545851</v>
      </c>
      <c r="G356" s="245">
        <v>-2</v>
      </c>
    </row>
    <row r="357" spans="1:7" ht="13.5" thickBot="1">
      <c r="A357" s="230" t="s">
        <v>52</v>
      </c>
      <c r="B357" s="231">
        <v>50350</v>
      </c>
      <c r="C357" s="222" t="s">
        <v>51</v>
      </c>
      <c r="D357" s="232">
        <v>26.12</v>
      </c>
      <c r="E357" s="234"/>
      <c r="F357" s="235">
        <v>1.0993449781659388</v>
      </c>
      <c r="G357" s="245">
        <v>-3.88</v>
      </c>
    </row>
    <row r="358" spans="1:7" ht="13.5" thickBot="1">
      <c r="A358" s="230" t="s">
        <v>52</v>
      </c>
      <c r="B358" s="231">
        <v>54950</v>
      </c>
      <c r="C358" s="222" t="s">
        <v>51</v>
      </c>
      <c r="D358" s="232">
        <v>22.84</v>
      </c>
      <c r="E358" s="234"/>
      <c r="F358" s="235">
        <v>1.1997816593886463</v>
      </c>
      <c r="G358" s="245">
        <v>-7.16</v>
      </c>
    </row>
    <row r="359" spans="1:7" ht="13.5" thickBot="1">
      <c r="A359" s="230" t="s">
        <v>53</v>
      </c>
      <c r="B359" s="231">
        <v>59500</v>
      </c>
      <c r="C359" s="222" t="s">
        <v>51</v>
      </c>
      <c r="D359" s="232">
        <v>20.23</v>
      </c>
      <c r="E359" s="236"/>
      <c r="F359" s="235">
        <v>1.2991266375545851</v>
      </c>
      <c r="G359" s="246">
        <v>-9.77</v>
      </c>
    </row>
    <row r="360" spans="1:7" ht="12.75">
      <c r="A360" s="225" t="s">
        <v>54</v>
      </c>
      <c r="B360" s="222">
        <v>45800</v>
      </c>
      <c r="C360" s="223"/>
      <c r="D360" s="237"/>
      <c r="E360" s="220"/>
      <c r="F360" s="220"/>
      <c r="G360" s="238">
        <v>25.36</v>
      </c>
    </row>
    <row r="361" spans="1:7" ht="12.75">
      <c r="A361" s="225" t="s">
        <v>55</v>
      </c>
      <c r="B361" s="239">
        <v>30</v>
      </c>
      <c r="C361" s="223"/>
      <c r="D361" s="237"/>
      <c r="E361" s="220"/>
      <c r="F361" s="220"/>
      <c r="G361" s="220"/>
    </row>
    <row r="362" spans="1:7" ht="12.75">
      <c r="A362" s="225" t="s">
        <v>56</v>
      </c>
      <c r="B362" s="239">
        <v>65</v>
      </c>
      <c r="C362" s="223"/>
      <c r="D362" s="237"/>
      <c r="E362" s="220"/>
      <c r="F362" s="220"/>
      <c r="G362" s="220"/>
    </row>
    <row r="363" spans="1:7" ht="13.5" thickBot="1">
      <c r="A363" s="240" t="s">
        <v>57</v>
      </c>
      <c r="B363" s="241">
        <v>10</v>
      </c>
      <c r="C363" s="242"/>
      <c r="D363" s="243"/>
      <c r="E363" s="220"/>
      <c r="F363" s="220"/>
      <c r="G363" s="220"/>
    </row>
    <row r="364" spans="1:7" ht="13.5" thickBot="1">
      <c r="A364" s="101"/>
      <c r="B364" s="104"/>
      <c r="C364" s="101"/>
      <c r="D364" s="102"/>
      <c r="E364" s="103"/>
      <c r="F364" s="103"/>
      <c r="G364" s="103"/>
    </row>
    <row r="365" spans="1:7" ht="12.75">
      <c r="A365" s="250" t="s">
        <v>46</v>
      </c>
      <c r="B365" s="251">
        <v>41668</v>
      </c>
      <c r="C365" s="252"/>
      <c r="D365" s="253"/>
      <c r="E365" s="254"/>
      <c r="F365" s="254"/>
      <c r="G365" s="254"/>
    </row>
    <row r="366" spans="1:7" ht="13.5" thickBot="1">
      <c r="A366" s="255" t="s">
        <v>0</v>
      </c>
      <c r="B366" s="256" t="s">
        <v>39</v>
      </c>
      <c r="C366" s="257"/>
      <c r="D366" s="258"/>
      <c r="E366" s="254"/>
      <c r="F366" s="254"/>
      <c r="G366" s="254"/>
    </row>
    <row r="367" spans="1:7" ht="13.5" thickBot="1">
      <c r="A367" s="259" t="s">
        <v>47</v>
      </c>
      <c r="B367" s="260">
        <v>41809</v>
      </c>
      <c r="C367" s="257"/>
      <c r="D367" s="261"/>
      <c r="E367" s="247"/>
      <c r="F367" s="262" t="s">
        <v>48</v>
      </c>
      <c r="G367" s="263" t="s">
        <v>49</v>
      </c>
    </row>
    <row r="368" spans="1:7" ht="12.75">
      <c r="A368" s="264" t="s">
        <v>50</v>
      </c>
      <c r="B368" s="265">
        <v>32200</v>
      </c>
      <c r="C368" s="256" t="s">
        <v>51</v>
      </c>
      <c r="D368" s="266">
        <v>40.13</v>
      </c>
      <c r="E368" s="247"/>
      <c r="F368" s="277">
        <v>0.7</v>
      </c>
      <c r="G368" s="275">
        <v>10.13</v>
      </c>
    </row>
    <row r="369" spans="1:7" ht="12.75">
      <c r="A369" s="264" t="s">
        <v>52</v>
      </c>
      <c r="B369" s="265">
        <v>36800</v>
      </c>
      <c r="C369" s="256" t="s">
        <v>51</v>
      </c>
      <c r="D369" s="266">
        <v>36.46</v>
      </c>
      <c r="E369" s="247"/>
      <c r="F369" s="278">
        <v>0.8</v>
      </c>
      <c r="G369" s="266">
        <v>6.46</v>
      </c>
    </row>
    <row r="370" spans="1:7" ht="12.75">
      <c r="A370" s="264" t="s">
        <v>52</v>
      </c>
      <c r="B370" s="265">
        <v>41400</v>
      </c>
      <c r="C370" s="256" t="s">
        <v>51</v>
      </c>
      <c r="D370" s="266">
        <v>33.08</v>
      </c>
      <c r="E370" s="247"/>
      <c r="F370" s="278">
        <v>0.9</v>
      </c>
      <c r="G370" s="266">
        <v>3.08</v>
      </c>
    </row>
    <row r="371" spans="1:7" ht="12.75">
      <c r="A371" s="264" t="s">
        <v>52</v>
      </c>
      <c r="B371" s="265">
        <v>43700</v>
      </c>
      <c r="C371" s="256" t="s">
        <v>51</v>
      </c>
      <c r="D371" s="266">
        <v>31.5</v>
      </c>
      <c r="E371" s="247"/>
      <c r="F371" s="278">
        <v>0.95</v>
      </c>
      <c r="G371" s="266">
        <v>1.5</v>
      </c>
    </row>
    <row r="372" spans="1:7" ht="12.75">
      <c r="A372" s="264" t="s">
        <v>52</v>
      </c>
      <c r="B372" s="265">
        <v>46000</v>
      </c>
      <c r="C372" s="256" t="s">
        <v>51</v>
      </c>
      <c r="D372" s="266">
        <v>30</v>
      </c>
      <c r="E372" s="247"/>
      <c r="F372" s="278">
        <v>1</v>
      </c>
      <c r="G372" s="266">
        <v>0</v>
      </c>
    </row>
    <row r="373" spans="1:7" ht="12.75">
      <c r="A373" s="264" t="s">
        <v>52</v>
      </c>
      <c r="B373" s="265">
        <v>48300</v>
      </c>
      <c r="C373" s="256" t="s">
        <v>51</v>
      </c>
      <c r="D373" s="266">
        <v>28.57</v>
      </c>
      <c r="E373" s="247"/>
      <c r="F373" s="278">
        <v>1.05</v>
      </c>
      <c r="G373" s="266">
        <v>-1.43</v>
      </c>
    </row>
    <row r="374" spans="1:7" ht="12.75">
      <c r="A374" s="264" t="s">
        <v>52</v>
      </c>
      <c r="B374" s="265">
        <v>50600</v>
      </c>
      <c r="C374" s="256" t="s">
        <v>51</v>
      </c>
      <c r="D374" s="266">
        <v>27.21</v>
      </c>
      <c r="E374" s="247"/>
      <c r="F374" s="278">
        <v>1.1</v>
      </c>
      <c r="G374" s="266">
        <v>-2.79</v>
      </c>
    </row>
    <row r="375" spans="1:7" ht="12.75">
      <c r="A375" s="264" t="s">
        <v>52</v>
      </c>
      <c r="B375" s="265">
        <v>55200</v>
      </c>
      <c r="C375" s="256" t="s">
        <v>51</v>
      </c>
      <c r="D375" s="266">
        <v>24.72</v>
      </c>
      <c r="E375" s="247"/>
      <c r="F375" s="278">
        <v>1.2</v>
      </c>
      <c r="G375" s="266">
        <v>-5.28</v>
      </c>
    </row>
    <row r="376" spans="1:7" ht="13.5" thickBot="1">
      <c r="A376" s="264" t="s">
        <v>53</v>
      </c>
      <c r="B376" s="265">
        <v>59750</v>
      </c>
      <c r="C376" s="256" t="s">
        <v>51</v>
      </c>
      <c r="D376" s="266">
        <v>22.54</v>
      </c>
      <c r="E376" s="247"/>
      <c r="F376" s="279">
        <v>1.298913043478261</v>
      </c>
      <c r="G376" s="276">
        <v>-7.46</v>
      </c>
    </row>
    <row r="377" spans="1:7" ht="12.75">
      <c r="A377" s="259" t="s">
        <v>54</v>
      </c>
      <c r="B377" s="256">
        <v>46000</v>
      </c>
      <c r="C377" s="257"/>
      <c r="D377" s="267"/>
      <c r="E377" s="247"/>
      <c r="F377" s="254"/>
      <c r="G377" s="268">
        <v>17.59</v>
      </c>
    </row>
    <row r="378" spans="1:7" ht="12.75">
      <c r="A378" s="259" t="s">
        <v>55</v>
      </c>
      <c r="B378" s="269">
        <v>30</v>
      </c>
      <c r="C378" s="257"/>
      <c r="D378" s="267"/>
      <c r="E378" s="247"/>
      <c r="F378" s="254"/>
      <c r="G378" s="254"/>
    </row>
    <row r="379" spans="1:7" ht="12.75">
      <c r="A379" s="259" t="s">
        <v>56</v>
      </c>
      <c r="B379" s="269">
        <v>65</v>
      </c>
      <c r="C379" s="257"/>
      <c r="D379" s="267"/>
      <c r="E379" s="247"/>
      <c r="F379" s="254"/>
      <c r="G379" s="254"/>
    </row>
    <row r="380" spans="1:7" ht="13.5" thickBot="1">
      <c r="A380" s="270" t="s">
        <v>57</v>
      </c>
      <c r="B380" s="271">
        <v>10</v>
      </c>
      <c r="C380" s="272"/>
      <c r="D380" s="273"/>
      <c r="E380" s="247"/>
      <c r="F380" s="254"/>
      <c r="G380" s="254"/>
    </row>
    <row r="381" spans="1:7" ht="13.5" thickBot="1">
      <c r="A381" s="248"/>
      <c r="B381" s="274"/>
      <c r="C381" s="248"/>
      <c r="D381" s="249"/>
      <c r="E381" s="254"/>
      <c r="F381" s="254"/>
      <c r="G381" s="254"/>
    </row>
    <row r="382" spans="1:7" ht="12.75">
      <c r="A382" s="250"/>
      <c r="B382" s="251"/>
      <c r="C382" s="252"/>
      <c r="D382" s="253"/>
      <c r="E382" s="254"/>
      <c r="F382" s="254"/>
      <c r="G382" s="254"/>
    </row>
    <row r="383" spans="1:7" ht="13.5" thickBot="1">
      <c r="A383" s="255"/>
      <c r="B383" s="256"/>
      <c r="C383" s="257"/>
      <c r="D383" s="258"/>
      <c r="E383" s="254"/>
      <c r="F383" s="254"/>
      <c r="G383" s="254"/>
    </row>
    <row r="384" spans="1:7" ht="13.5" thickBot="1">
      <c r="A384" s="259"/>
      <c r="B384" s="260"/>
      <c r="C384" s="257"/>
      <c r="D384" s="261"/>
      <c r="E384" s="247"/>
      <c r="F384" s="262"/>
      <c r="G384" s="263"/>
    </row>
    <row r="385" spans="1:7" ht="12.75">
      <c r="A385" s="264"/>
      <c r="B385" s="265"/>
      <c r="C385" s="256"/>
      <c r="D385" s="266"/>
      <c r="E385" s="247"/>
      <c r="F385" s="277"/>
      <c r="G385" s="275"/>
    </row>
    <row r="386" spans="1:7" ht="12.75">
      <c r="A386" s="264"/>
      <c r="B386" s="265"/>
      <c r="C386" s="256"/>
      <c r="D386" s="266"/>
      <c r="E386" s="247"/>
      <c r="F386" s="278"/>
      <c r="G386" s="266"/>
    </row>
    <row r="387" spans="1:7" ht="12.75">
      <c r="A387" s="264"/>
      <c r="B387" s="265"/>
      <c r="C387" s="256"/>
      <c r="D387" s="266"/>
      <c r="E387" s="247"/>
      <c r="F387" s="278"/>
      <c r="G387" s="266"/>
    </row>
    <row r="388" spans="1:7" ht="12.75">
      <c r="A388" s="264"/>
      <c r="B388" s="265"/>
      <c r="C388" s="256"/>
      <c r="D388" s="266"/>
      <c r="E388" s="247"/>
      <c r="F388" s="278"/>
      <c r="G388" s="266"/>
    </row>
    <row r="389" spans="1:7" ht="12.75">
      <c r="A389" s="264"/>
      <c r="B389" s="265"/>
      <c r="C389" s="256"/>
      <c r="D389" s="266"/>
      <c r="E389" s="247"/>
      <c r="F389" s="278"/>
      <c r="G389" s="266"/>
    </row>
    <row r="390" spans="1:7" ht="12.75">
      <c r="A390" s="264"/>
      <c r="B390" s="265"/>
      <c r="C390" s="256"/>
      <c r="D390" s="266"/>
      <c r="E390" s="247"/>
      <c r="F390" s="278"/>
      <c r="G390" s="266"/>
    </row>
    <row r="391" spans="1:7" ht="12.75">
      <c r="A391" s="264"/>
      <c r="B391" s="265"/>
      <c r="C391" s="256"/>
      <c r="D391" s="266"/>
      <c r="E391" s="247"/>
      <c r="F391" s="278"/>
      <c r="G391" s="266"/>
    </row>
    <row r="392" spans="1:7" ht="12.75">
      <c r="A392" s="264"/>
      <c r="B392" s="265"/>
      <c r="C392" s="256"/>
      <c r="D392" s="266"/>
      <c r="E392" s="247"/>
      <c r="F392" s="278"/>
      <c r="G392" s="266"/>
    </row>
    <row r="393" spans="1:7" ht="13.5" thickBot="1">
      <c r="A393" s="264"/>
      <c r="B393" s="265"/>
      <c r="C393" s="256"/>
      <c r="D393" s="266"/>
      <c r="E393" s="247"/>
      <c r="F393" s="279"/>
      <c r="G393" s="276"/>
    </row>
    <row r="394" spans="1:7" ht="12.75">
      <c r="A394" s="259"/>
      <c r="B394" s="256"/>
      <c r="C394" s="257"/>
      <c r="D394" s="267"/>
      <c r="E394" s="247"/>
      <c r="F394" s="254"/>
      <c r="G394" s="268"/>
    </row>
    <row r="395" spans="1:7" ht="12.75">
      <c r="A395" s="259"/>
      <c r="B395" s="269"/>
      <c r="C395" s="257"/>
      <c r="D395" s="267"/>
      <c r="E395" s="247"/>
      <c r="F395" s="254"/>
      <c r="G395" s="254"/>
    </row>
    <row r="396" spans="1:7" ht="12.75">
      <c r="A396" s="259"/>
      <c r="B396" s="269"/>
      <c r="C396" s="257"/>
      <c r="D396" s="267"/>
      <c r="E396" s="247"/>
      <c r="F396" s="254"/>
      <c r="G396" s="254"/>
    </row>
    <row r="397" spans="1:7" ht="13.5" thickBot="1">
      <c r="A397" s="270"/>
      <c r="B397" s="271"/>
      <c r="C397" s="272"/>
      <c r="D397" s="273"/>
      <c r="E397" s="247"/>
      <c r="F397" s="254"/>
      <c r="G397" s="254"/>
    </row>
    <row r="398" spans="1:7" ht="13.5" thickBot="1">
      <c r="A398" s="101"/>
      <c r="B398" s="104"/>
      <c r="C398" s="101"/>
      <c r="D398" s="102"/>
      <c r="E398" s="103"/>
      <c r="F398" s="103"/>
      <c r="G398" s="103"/>
    </row>
    <row r="399" spans="1:7" ht="12.75">
      <c r="A399" s="111"/>
      <c r="B399" s="112"/>
      <c r="C399" s="113"/>
      <c r="D399" s="114"/>
      <c r="E399" s="103"/>
      <c r="F399" s="103"/>
      <c r="G399" s="103"/>
    </row>
    <row r="400" spans="1:7" ht="13.5" thickBot="1">
      <c r="A400" s="115"/>
      <c r="B400" s="116"/>
      <c r="C400" s="117"/>
      <c r="D400" s="118"/>
      <c r="E400" s="103"/>
      <c r="F400" s="103"/>
      <c r="G400" s="103"/>
    </row>
    <row r="401" spans="1:7" ht="13.5" thickBot="1">
      <c r="A401" s="119"/>
      <c r="B401" s="120"/>
      <c r="C401" s="117"/>
      <c r="D401" s="121"/>
      <c r="E401" s="103"/>
      <c r="F401" s="122"/>
      <c r="G401" s="123"/>
    </row>
    <row r="402" spans="1:7" ht="13.5" thickBot="1">
      <c r="A402" s="124"/>
      <c r="B402" s="125"/>
      <c r="C402" s="116"/>
      <c r="D402" s="126"/>
      <c r="E402" s="140"/>
      <c r="F402" s="142"/>
      <c r="G402" s="139"/>
    </row>
    <row r="403" spans="1:7" ht="13.5" thickBot="1">
      <c r="A403" s="124"/>
      <c r="B403" s="125"/>
      <c r="C403" s="116"/>
      <c r="D403" s="126"/>
      <c r="E403" s="141"/>
      <c r="F403" s="142"/>
      <c r="G403" s="139"/>
    </row>
    <row r="404" spans="1:7" ht="13.5" thickBot="1">
      <c r="A404" s="124"/>
      <c r="B404" s="125"/>
      <c r="C404" s="116"/>
      <c r="D404" s="126"/>
      <c r="E404" s="141"/>
      <c r="F404" s="142"/>
      <c r="G404" s="139"/>
    </row>
    <row r="405" spans="1:7" ht="13.5" thickBot="1">
      <c r="A405" s="124"/>
      <c r="B405" s="125"/>
      <c r="C405" s="116"/>
      <c r="D405" s="126"/>
      <c r="E405" s="141"/>
      <c r="F405" s="142"/>
      <c r="G405" s="139"/>
    </row>
    <row r="406" spans="1:7" ht="13.5" thickBot="1">
      <c r="A406" s="124"/>
      <c r="B406" s="125"/>
      <c r="C406" s="116"/>
      <c r="D406" s="126"/>
      <c r="E406" s="141"/>
      <c r="F406" s="142"/>
      <c r="G406" s="139"/>
    </row>
    <row r="407" spans="1:7" ht="13.5" thickBot="1">
      <c r="A407" s="124"/>
      <c r="B407" s="125"/>
      <c r="C407" s="116"/>
      <c r="D407" s="126"/>
      <c r="E407" s="141"/>
      <c r="F407" s="142"/>
      <c r="G407" s="139"/>
    </row>
    <row r="408" spans="1:7" ht="13.5" thickBot="1">
      <c r="A408" s="124"/>
      <c r="B408" s="125"/>
      <c r="C408" s="116"/>
      <c r="D408" s="126"/>
      <c r="E408" s="141"/>
      <c r="F408" s="142"/>
      <c r="G408" s="139"/>
    </row>
    <row r="409" spans="1:7" ht="13.5" thickBot="1">
      <c r="A409" s="124"/>
      <c r="B409" s="125"/>
      <c r="C409" s="116"/>
      <c r="D409" s="126"/>
      <c r="E409" s="141"/>
      <c r="F409" s="142"/>
      <c r="G409" s="139"/>
    </row>
    <row r="410" spans="1:7" ht="13.5" thickBot="1">
      <c r="A410" s="124"/>
      <c r="B410" s="125"/>
      <c r="C410" s="116"/>
      <c r="D410" s="126"/>
      <c r="E410" s="143"/>
      <c r="F410" s="142"/>
      <c r="G410" s="144"/>
    </row>
    <row r="411" spans="1:7" ht="12.75">
      <c r="A411" s="119"/>
      <c r="B411" s="116"/>
      <c r="C411" s="117"/>
      <c r="D411" s="127"/>
      <c r="E411" s="103"/>
      <c r="F411" s="103"/>
      <c r="G411" s="128"/>
    </row>
    <row r="412" spans="1:7" ht="12.75">
      <c r="A412" s="119"/>
      <c r="B412" s="129"/>
      <c r="C412" s="117"/>
      <c r="D412" s="127"/>
      <c r="E412" s="103"/>
      <c r="F412" s="103"/>
      <c r="G412" s="103"/>
    </row>
    <row r="413" spans="1:7" ht="12.75">
      <c r="A413" s="119"/>
      <c r="B413" s="129"/>
      <c r="C413" s="117"/>
      <c r="D413" s="127"/>
      <c r="E413" s="103"/>
      <c r="F413" s="103"/>
      <c r="G413" s="103"/>
    </row>
    <row r="414" spans="1:7" ht="13.5" thickBot="1">
      <c r="A414" s="130"/>
      <c r="B414" s="131"/>
      <c r="C414" s="132"/>
      <c r="D414" s="133"/>
      <c r="E414" s="103"/>
      <c r="F414" s="103"/>
      <c r="G414" s="103"/>
    </row>
    <row r="415" spans="1:7" ht="13.5" thickBot="1">
      <c r="A415" s="101"/>
      <c r="B415" s="104"/>
      <c r="C415" s="101"/>
      <c r="D415" s="102"/>
      <c r="E415" s="103"/>
      <c r="F415" s="103"/>
      <c r="G415" s="103"/>
    </row>
    <row r="416" spans="1:7" ht="12.75">
      <c r="A416" s="111"/>
      <c r="B416" s="112"/>
      <c r="C416" s="113"/>
      <c r="D416" s="114"/>
      <c r="E416" s="103"/>
      <c r="F416" s="103"/>
      <c r="G416" s="103"/>
    </row>
    <row r="417" spans="1:7" ht="13.5" thickBot="1">
      <c r="A417" s="115"/>
      <c r="B417" s="116"/>
      <c r="C417" s="117"/>
      <c r="D417" s="118"/>
      <c r="E417" s="103"/>
      <c r="F417" s="103"/>
      <c r="G417" s="103"/>
    </row>
    <row r="418" spans="1:7" ht="13.5" thickBot="1">
      <c r="A418" s="119"/>
      <c r="B418" s="120"/>
      <c r="C418" s="117"/>
      <c r="D418" s="121"/>
      <c r="E418" s="110"/>
      <c r="F418" s="122"/>
      <c r="G418" s="123"/>
    </row>
    <row r="419" spans="1:7" ht="12.75">
      <c r="A419" s="124"/>
      <c r="B419" s="125"/>
      <c r="C419" s="116"/>
      <c r="D419" s="126"/>
      <c r="E419" s="110"/>
      <c r="F419" s="136"/>
      <c r="G419" s="134"/>
    </row>
    <row r="420" spans="1:7" ht="12.75">
      <c r="A420" s="124"/>
      <c r="B420" s="125"/>
      <c r="C420" s="116"/>
      <c r="D420" s="126"/>
      <c r="E420" s="110"/>
      <c r="F420" s="137"/>
      <c r="G420" s="126"/>
    </row>
    <row r="421" spans="1:7" ht="12.75">
      <c r="A421" s="124"/>
      <c r="B421" s="125"/>
      <c r="C421" s="116"/>
      <c r="D421" s="126"/>
      <c r="E421" s="110"/>
      <c r="F421" s="137"/>
      <c r="G421" s="126"/>
    </row>
    <row r="422" spans="1:7" ht="12.75">
      <c r="A422" s="124"/>
      <c r="B422" s="125"/>
      <c r="C422" s="116"/>
      <c r="D422" s="126"/>
      <c r="E422" s="110"/>
      <c r="F422" s="137"/>
      <c r="G422" s="126"/>
    </row>
    <row r="423" spans="1:7" ht="12.75">
      <c r="A423" s="124"/>
      <c r="B423" s="125"/>
      <c r="C423" s="116"/>
      <c r="D423" s="126"/>
      <c r="E423" s="110"/>
      <c r="F423" s="137"/>
      <c r="G423" s="126"/>
    </row>
    <row r="424" spans="1:7" ht="12.75">
      <c r="A424" s="124"/>
      <c r="B424" s="125"/>
      <c r="C424" s="116"/>
      <c r="D424" s="126"/>
      <c r="E424" s="110"/>
      <c r="F424" s="137"/>
      <c r="G424" s="126"/>
    </row>
    <row r="425" spans="1:7" ht="12.75">
      <c r="A425" s="124"/>
      <c r="B425" s="125"/>
      <c r="C425" s="116"/>
      <c r="D425" s="126"/>
      <c r="E425" s="110"/>
      <c r="F425" s="137"/>
      <c r="G425" s="126"/>
    </row>
    <row r="426" spans="1:7" ht="12.75">
      <c r="A426" s="124"/>
      <c r="B426" s="125"/>
      <c r="C426" s="116"/>
      <c r="D426" s="126"/>
      <c r="E426" s="110"/>
      <c r="F426" s="137"/>
      <c r="G426" s="126"/>
    </row>
    <row r="427" spans="1:7" ht="13.5" thickBot="1">
      <c r="A427" s="124"/>
      <c r="B427" s="125"/>
      <c r="C427" s="116"/>
      <c r="D427" s="126"/>
      <c r="E427" s="110"/>
      <c r="F427" s="138"/>
      <c r="G427" s="135"/>
    </row>
    <row r="428" spans="1:7" ht="12.75">
      <c r="A428" s="119"/>
      <c r="B428" s="116"/>
      <c r="C428" s="117"/>
      <c r="D428" s="127"/>
      <c r="E428" s="110"/>
      <c r="F428" s="103"/>
      <c r="G428" s="128"/>
    </row>
    <row r="429" spans="1:7" ht="12.75">
      <c r="A429" s="119"/>
      <c r="B429" s="129"/>
      <c r="C429" s="117"/>
      <c r="D429" s="127"/>
      <c r="E429" s="110"/>
      <c r="F429" s="103"/>
      <c r="G429" s="103"/>
    </row>
    <row r="430" spans="1:7" ht="12.75">
      <c r="A430" s="119"/>
      <c r="B430" s="129"/>
      <c r="C430" s="117"/>
      <c r="D430" s="127"/>
      <c r="E430" s="110"/>
      <c r="F430" s="103"/>
      <c r="G430" s="103"/>
    </row>
    <row r="431" spans="1:7" ht="13.5" thickBot="1">
      <c r="A431" s="130"/>
      <c r="B431" s="131"/>
      <c r="C431" s="132"/>
      <c r="D431" s="133"/>
      <c r="E431" s="110"/>
      <c r="F431" s="103"/>
      <c r="G431" s="103"/>
    </row>
    <row r="432" spans="1:7" ht="13.5" thickBot="1">
      <c r="A432" s="101"/>
      <c r="B432" s="104"/>
      <c r="C432" s="101"/>
      <c r="D432" s="102"/>
      <c r="E432" s="103"/>
      <c r="F432" s="103"/>
      <c r="G432" s="103"/>
    </row>
    <row r="433" spans="1:7" ht="12.75">
      <c r="A433" s="111"/>
      <c r="B433" s="112"/>
      <c r="C433" s="113"/>
      <c r="D433" s="114"/>
      <c r="E433" s="103"/>
      <c r="F433" s="103"/>
      <c r="G433" s="103"/>
    </row>
    <row r="434" spans="1:7" ht="13.5" thickBot="1">
      <c r="A434" s="115"/>
      <c r="B434" s="116"/>
      <c r="C434" s="117"/>
      <c r="D434" s="118"/>
      <c r="E434" s="103"/>
      <c r="F434" s="103"/>
      <c r="G434" s="103"/>
    </row>
    <row r="435" spans="1:7" ht="13.5" thickBot="1">
      <c r="A435" s="119"/>
      <c r="B435" s="120"/>
      <c r="C435" s="117"/>
      <c r="D435" s="121"/>
      <c r="E435" s="110"/>
      <c r="F435" s="122"/>
      <c r="G435" s="123"/>
    </row>
    <row r="436" spans="1:7" ht="12.75">
      <c r="A436" s="124"/>
      <c r="B436" s="125"/>
      <c r="C436" s="116"/>
      <c r="D436" s="126"/>
      <c r="E436" s="110"/>
      <c r="F436" s="136"/>
      <c r="G436" s="134"/>
    </row>
    <row r="437" spans="1:7" ht="12.75">
      <c r="A437" s="124"/>
      <c r="B437" s="125"/>
      <c r="C437" s="116"/>
      <c r="D437" s="126"/>
      <c r="E437" s="110"/>
      <c r="F437" s="137"/>
      <c r="G437" s="126"/>
    </row>
    <row r="438" spans="1:7" ht="12.75">
      <c r="A438" s="124"/>
      <c r="B438" s="125"/>
      <c r="C438" s="116"/>
      <c r="D438" s="126"/>
      <c r="E438" s="110"/>
      <c r="F438" s="137"/>
      <c r="G438" s="126"/>
    </row>
    <row r="439" spans="1:7" ht="12.75">
      <c r="A439" s="124"/>
      <c r="B439" s="125"/>
      <c r="C439" s="116"/>
      <c r="D439" s="126"/>
      <c r="E439" s="110"/>
      <c r="F439" s="137"/>
      <c r="G439" s="126"/>
    </row>
    <row r="440" spans="1:7" ht="12.75">
      <c r="A440" s="124"/>
      <c r="B440" s="125"/>
      <c r="C440" s="116"/>
      <c r="D440" s="126"/>
      <c r="E440" s="110"/>
      <c r="F440" s="137"/>
      <c r="G440" s="126"/>
    </row>
    <row r="441" spans="1:7" ht="12.75">
      <c r="A441" s="124"/>
      <c r="B441" s="125"/>
      <c r="C441" s="116"/>
      <c r="D441" s="126"/>
      <c r="E441" s="110"/>
      <c r="F441" s="137"/>
      <c r="G441" s="126"/>
    </row>
    <row r="442" spans="1:7" ht="12.75">
      <c r="A442" s="124"/>
      <c r="B442" s="125"/>
      <c r="C442" s="116"/>
      <c r="D442" s="126"/>
      <c r="E442" s="110"/>
      <c r="F442" s="137"/>
      <c r="G442" s="126"/>
    </row>
    <row r="443" spans="1:7" ht="12.75">
      <c r="A443" s="124"/>
      <c r="B443" s="125"/>
      <c r="C443" s="116"/>
      <c r="D443" s="126"/>
      <c r="E443" s="110"/>
      <c r="F443" s="137"/>
      <c r="G443" s="126"/>
    </row>
    <row r="444" spans="1:7" ht="13.5" thickBot="1">
      <c r="A444" s="124"/>
      <c r="B444" s="125"/>
      <c r="C444" s="116"/>
      <c r="D444" s="126"/>
      <c r="E444" s="110"/>
      <c r="F444" s="138"/>
      <c r="G444" s="135"/>
    </row>
    <row r="445" spans="1:7" ht="12.75">
      <c r="A445" s="119"/>
      <c r="B445" s="116"/>
      <c r="C445" s="117"/>
      <c r="D445" s="127"/>
      <c r="E445" s="110"/>
      <c r="F445" s="103"/>
      <c r="G445" s="128"/>
    </row>
    <row r="446" spans="1:7" ht="12.75">
      <c r="A446" s="119"/>
      <c r="B446" s="129"/>
      <c r="C446" s="117"/>
      <c r="D446" s="127"/>
      <c r="E446" s="110"/>
      <c r="F446" s="103"/>
      <c r="G446" s="103"/>
    </row>
    <row r="447" spans="1:7" ht="12.75">
      <c r="A447" s="119"/>
      <c r="B447" s="129"/>
      <c r="C447" s="117"/>
      <c r="D447" s="127"/>
      <c r="E447" s="110"/>
      <c r="F447" s="103"/>
      <c r="G447" s="103"/>
    </row>
    <row r="448" spans="1:7" ht="13.5" thickBot="1">
      <c r="A448" s="130"/>
      <c r="B448" s="131"/>
      <c r="C448" s="132"/>
      <c r="D448" s="133"/>
      <c r="E448" s="110"/>
      <c r="F448" s="103"/>
      <c r="G448" s="103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316">
        <v>41445</v>
      </c>
      <c r="B1" s="317"/>
      <c r="C1" s="88">
        <v>37303</v>
      </c>
      <c r="D1" s="88">
        <v>37483</v>
      </c>
      <c r="E1" s="88">
        <v>37491</v>
      </c>
      <c r="F1" s="88">
        <v>37487</v>
      </c>
      <c r="G1" s="89">
        <v>14</v>
      </c>
      <c r="H1" s="89">
        <v>14.25</v>
      </c>
    </row>
    <row r="2" spans="1:8" ht="12.75">
      <c r="A2" s="314">
        <v>41536</v>
      </c>
      <c r="B2" s="315"/>
      <c r="C2" s="88">
        <v>37303</v>
      </c>
      <c r="D2" s="88">
        <v>37495</v>
      </c>
      <c r="E2" s="88">
        <v>37543</v>
      </c>
      <c r="F2" s="88">
        <v>37519</v>
      </c>
      <c r="G2" s="89">
        <v>15</v>
      </c>
      <c r="H2" s="89">
        <v>15</v>
      </c>
    </row>
    <row r="3" spans="1:8" ht="12.75">
      <c r="A3" s="314">
        <v>41627</v>
      </c>
      <c r="B3" s="315"/>
      <c r="C3" s="90">
        <v>37303</v>
      </c>
      <c r="D3" s="90">
        <v>37746</v>
      </c>
      <c r="E3" s="90">
        <v>37854</v>
      </c>
      <c r="F3" s="90">
        <v>37800</v>
      </c>
      <c r="G3" s="91">
        <v>15</v>
      </c>
      <c r="H3" s="91">
        <v>15.25</v>
      </c>
    </row>
    <row r="4" spans="1:8" ht="12.75">
      <c r="A4" s="314">
        <v>41718</v>
      </c>
      <c r="B4" s="315"/>
      <c r="C4" s="88">
        <v>37303</v>
      </c>
      <c r="D4" s="88">
        <v>37934</v>
      </c>
      <c r="E4" s="88">
        <v>38122</v>
      </c>
      <c r="F4" s="88">
        <v>38028</v>
      </c>
      <c r="G4" s="89">
        <v>14.5</v>
      </c>
      <c r="H4" s="89">
        <v>15</v>
      </c>
    </row>
    <row r="5" spans="1:8" ht="12.75">
      <c r="A5" s="314">
        <v>41809</v>
      </c>
      <c r="B5" s="315"/>
      <c r="C5" s="88">
        <v>37303</v>
      </c>
      <c r="D5" s="88">
        <v>37883</v>
      </c>
      <c r="E5" s="88">
        <v>38182</v>
      </c>
      <c r="F5" s="88">
        <v>38033</v>
      </c>
      <c r="G5" s="89">
        <v>15.25</v>
      </c>
      <c r="H5" s="89">
        <v>15.75</v>
      </c>
    </row>
    <row r="6" spans="1:8" ht="12.75">
      <c r="A6" s="314">
        <v>41900</v>
      </c>
      <c r="B6" s="315"/>
      <c r="C6" s="88">
        <v>37303</v>
      </c>
      <c r="D6" s="88">
        <v>37858</v>
      </c>
      <c r="E6" s="88">
        <v>38282</v>
      </c>
      <c r="F6" s="88">
        <v>38070</v>
      </c>
      <c r="G6" s="89">
        <v>16.5</v>
      </c>
      <c r="H6" s="89">
        <v>16.5</v>
      </c>
    </row>
    <row r="7" spans="1:8" ht="12.75">
      <c r="A7" s="314">
        <v>41991</v>
      </c>
      <c r="B7" s="315"/>
      <c r="C7" s="88">
        <v>37303</v>
      </c>
      <c r="D7" s="88">
        <v>37833</v>
      </c>
      <c r="E7" s="88">
        <v>38332</v>
      </c>
      <c r="F7" s="88">
        <v>38083</v>
      </c>
      <c r="G7" s="89">
        <v>16.75</v>
      </c>
      <c r="H7" s="89">
        <v>17</v>
      </c>
    </row>
    <row r="8" spans="1:8" ht="12.75">
      <c r="A8" s="314">
        <v>42173</v>
      </c>
      <c r="B8" s="315"/>
      <c r="C8" s="88">
        <v>37303</v>
      </c>
      <c r="D8" s="88">
        <v>38133</v>
      </c>
      <c r="E8" s="88">
        <v>38232</v>
      </c>
      <c r="F8" s="88">
        <v>38183</v>
      </c>
      <c r="G8" s="89">
        <v>22</v>
      </c>
      <c r="H8" s="89">
        <v>21.75</v>
      </c>
    </row>
    <row r="9" spans="1:8" ht="12.75">
      <c r="A9" s="314">
        <v>42719</v>
      </c>
      <c r="B9" s="315"/>
      <c r="C9" s="88">
        <v>37303</v>
      </c>
      <c r="D9" s="88">
        <v>38538</v>
      </c>
      <c r="E9" s="88">
        <v>38787</v>
      </c>
      <c r="F9" s="88">
        <v>38663</v>
      </c>
      <c r="G9" s="89">
        <v>31.5</v>
      </c>
      <c r="H9" s="89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2014-01-29T09:36:32Z</dcterms:modified>
  <cp:category/>
  <cp:version/>
  <cp:contentType/>
  <cp:contentStatus/>
</cp:coreProperties>
</file>